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2018'!$A$1:$E$81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4" i="63" l="1"/>
  <c r="C14" i="63" l="1"/>
  <c r="C13" i="63"/>
  <c r="C15" i="63"/>
  <c r="C9" i="63"/>
  <c r="D47" i="63" l="1"/>
  <c r="D8" i="63" l="1"/>
  <c r="D59" i="63" l="1"/>
  <c r="D39" i="63"/>
  <c r="D22" i="63" l="1"/>
  <c r="D28" i="63" l="1"/>
  <c r="D55" i="63" l="1"/>
  <c r="E63" i="63" l="1"/>
  <c r="D12" i="63" l="1"/>
  <c r="D43" i="63" l="1"/>
  <c r="D35" i="63"/>
  <c r="D52" i="63" l="1"/>
  <c r="D72" i="63"/>
  <c r="D17" i="63" l="1"/>
  <c r="D76" i="63" l="1"/>
  <c r="E69" i="63" l="1"/>
  <c r="D20" i="63" l="1"/>
  <c r="D26" i="63"/>
  <c r="D31" i="63"/>
  <c r="D80" i="63" l="1"/>
  <c r="E70" i="63"/>
  <c r="E80" i="63" l="1"/>
  <c r="D81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<sst xmlns="http://schemas.openxmlformats.org/spreadsheetml/2006/main" count="166" uniqueCount="114">
  <si>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</si>
  <si>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</si>
  <si>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</si>
  <si>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</si>
  <si>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</si>
  <si>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</si>
  <si>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</si>
  <si>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</si>
  <si>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</si>
  <si>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</si>
  <si>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</si>
  <si>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</si>
  <si>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</si>
  <si>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</si>
  <si>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</si>
  <si>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</si>
  <si>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</si>
  <si>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</si>
  <si>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</si>
  <si>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</si>
  <si>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</si>
  <si>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</si>
  <si>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</si>
  <si>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</si>
  <si>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</si>
  <si>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</si>
  <si>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</si>
  <si>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</si>
  <si>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</si>
  <si>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</si>
  <si>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</si>
  <si>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</si>
  <si>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</si>
  <si>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</si>
  <si>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</si>
  <si>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</si>
  <si>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</si>
  <si>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</si>
  <si>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</si>
  <si>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</si>
  <si>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</si>
  <si>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</si>
  <si>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</si>
  <si>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</si>
  <si>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</si>
  <si>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</si>
  <si>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</si>
  <si>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</si>
  <si>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</si>
  <si>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</si>
  <si>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</si>
  <si>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</si>
  <si>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</si>
  <si>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</si>
  <si>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</si>
  <si>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</si>
  <si>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</si>
  <si>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</si>
  <si>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</si>
  <si>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</si>
  <si>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</si>
  <si>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</si>
  <si>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</si>
  <si>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</si>
  <si>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</si>
  <si>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</si>
  <si>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</si>
  <si>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</si>
  <si>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</si>
  <si>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</si>
  <si>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</si>
  <si>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</si>
  <si>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</si>
  <si>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</si>
  <si>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</si>
  <si>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</si>
  <si>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</si>
  <si>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</si>
  <si>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</si>
  <si>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</si>
  <si>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</si>
  <si>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</si>
  <si>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</si>
  <si>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</si>
  <si>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</si>
  <si>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</si>
  <si>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</si>
  <si>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</si>
  <si>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</si>
  <si>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</si>
  <si>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</si>
  <si>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</si>
  <si>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</si>
  <si>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</si>
  <si>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</si>
  <si>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</si>
  <si>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</si>
  <si>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</si>
  <si>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</si>
  <si>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</si>
  <si>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</si>
  <si>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</si>
  <si>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</si>
  <si>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</si>
  <si>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</si>
  <si>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</si>
  <si>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</si>
  <si>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</si>
  <si>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CALIFORNIA CLAYTILE SA DE CV</t>
  </si>
  <si>
    <t>POLY MATERIAL MEXICO SA DE CV</t>
  </si>
  <si>
    <t>JNS POLYMERS S. DE R.L. DE C.V.</t>
  </si>
  <si>
    <t xml:space="preserve">TRANSPORTES MAYLIN DE TECATE S DE RL DE CV </t>
  </si>
  <si>
    <t>Caja Principal Gasolinera 18 FEBRERO -2018</t>
  </si>
  <si>
    <t>Caja Principal Gasolinera 17FEBRERO 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</si>
</sst>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7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0" fontId="28" fillId="0" borderId="6" xfId="0" applyFont="1" applyBorder="1"/>
    <xf numFmtId="164" fontId="41" fillId="0" borderId="0" xfId="3" applyNumberFormat="1" applyFont="1" applyFill="1" applyBorder="1" applyAlignment="1">
      <alignment horizontal="center"/>
    </xf>
    <xf numFmtId="0" fontId="27" fillId="3" borderId="4" xfId="3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5"/>
  <sheetViews>
    <sheetView tabSelected="1" zoomScale="80" zoomScaleNormal="80" workbookViewId="0">
      <selection activeCell="B9" sqref="B9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43148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19" t="s">
        <v>12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 t="s">
        <v>113</v>
      </c>
      <c r="C8" s="179">
        <v>20091.599999999999</v>
      </c>
      <c r="D8" s="214">
        <f>SUM(C8:C11)</f>
        <v>210285.5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 t="s">
        <v>112</v>
      </c>
      <c r="C9" s="120">
        <f>210285.5-20091.6</f>
        <v>190193.9</v>
      </c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4" t="s">
        <v>9</v>
      </c>
      <c r="B12" s="182" t="s">
        <v>10</v>
      </c>
      <c r="C12" s="155"/>
      <c r="D12" s="215">
        <f>SUM(C13:C15)</f>
        <v>56296.43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10804.3+2799.1+8549.63+1203.5</f>
        <v>23356.53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1476.9+8662.1+8592.2+13908.7-250</f>
        <v>32389.9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>
        <f>300+250</f>
        <v>550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4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SUM(C23:C25)</f>
        <v>41051.199999999997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38011.919999999998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145">
        <v>153</v>
      </c>
      <c r="B24" s="217" t="s">
        <v>62</v>
      </c>
      <c r="C24" s="120">
        <f>650.17+766.7+917.88</f>
        <v>2334.75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13">
        <v>152</v>
      </c>
      <c r="B25" s="217" t="s">
        <v>108</v>
      </c>
      <c r="C25" s="120">
        <v>704.53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184" t="s">
        <v>17</v>
      </c>
      <c r="B26" s="181" t="s">
        <v>85</v>
      </c>
      <c r="C26" s="124"/>
      <c r="D26" s="154">
        <f>SUM(C27:C27)</f>
        <v>0</v>
      </c>
      <c r="E26" s="109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146"/>
      <c r="B27" s="115"/>
      <c r="C27" s="117"/>
      <c r="D27" s="154"/>
      <c r="E27" s="109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05" t="s">
        <v>18</v>
      </c>
      <c r="B28" s="185" t="s">
        <v>86</v>
      </c>
      <c r="C28" s="117"/>
      <c r="D28" s="154">
        <f>SUM(C29:C30)</f>
        <v>0</v>
      </c>
      <c r="E28" s="109"/>
      <c r="F28" s="133"/>
      <c r="G28" s="137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20">
        <v>297</v>
      </c>
      <c r="B29" s="218" t="s">
        <v>110</v>
      </c>
      <c r="C29" s="120"/>
      <c r="D29" s="154"/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08"/>
      <c r="B30" s="207"/>
      <c r="C30" s="120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184" t="s">
        <v>19</v>
      </c>
      <c r="B31" s="181" t="s">
        <v>87</v>
      </c>
      <c r="C31" s="155"/>
      <c r="D31" s="154">
        <f>+C32+C33</f>
        <v>0</v>
      </c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s="139" customFormat="1" ht="24.75" customHeight="1" x14ac:dyDescent="0.35">
      <c r="A32" s="147"/>
      <c r="B32" s="115"/>
      <c r="C32" s="116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148"/>
      <c r="B33" s="114"/>
      <c r="C33" s="120"/>
      <c r="D33" s="155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66"/>
      <c r="B34" s="113"/>
      <c r="C34" s="155"/>
      <c r="D34" s="155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84" t="s">
        <v>20</v>
      </c>
      <c r="B35" s="181" t="s">
        <v>69</v>
      </c>
      <c r="C35" s="117"/>
      <c r="D35" s="156">
        <f>SUM(C36:C38)</f>
        <v>0</v>
      </c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48"/>
      <c r="B36" s="216"/>
      <c r="C36" s="139"/>
      <c r="D36" s="156"/>
      <c r="E36" s="109"/>
      <c r="F36" s="189"/>
      <c r="G36" s="189"/>
      <c r="H36" s="189"/>
      <c r="I36" s="189"/>
      <c r="J36" s="189"/>
      <c r="K36" s="189"/>
      <c r="L36" s="189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212"/>
      <c r="B37" s="115"/>
      <c r="C37" s="116"/>
      <c r="D37" s="156"/>
      <c r="E37" s="109"/>
      <c r="F37" s="189"/>
      <c r="G37" s="189"/>
      <c r="H37" s="189"/>
      <c r="I37" s="189"/>
      <c r="J37" s="189"/>
      <c r="K37" s="189"/>
      <c r="L37" s="189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212"/>
      <c r="B38" s="115"/>
      <c r="C38" s="116"/>
      <c r="D38" s="156"/>
      <c r="E38" s="109"/>
      <c r="F38" s="189"/>
      <c r="G38" s="189"/>
      <c r="H38" s="189"/>
      <c r="I38" s="189"/>
      <c r="J38" s="189"/>
      <c r="K38" s="189"/>
      <c r="L38" s="189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86" t="s">
        <v>21</v>
      </c>
      <c r="B39" s="187" t="s">
        <v>22</v>
      </c>
      <c r="C39" s="116"/>
      <c r="D39" s="156">
        <f>SUM(C40:C42)</f>
        <v>1041</v>
      </c>
      <c r="E39" s="109"/>
      <c r="F39" s="206"/>
      <c r="G39" s="190"/>
      <c r="H39" s="189"/>
      <c r="I39" s="189"/>
      <c r="J39" s="189"/>
      <c r="K39" s="189"/>
      <c r="L39" s="189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48">
        <v>158</v>
      </c>
      <c r="B40" s="211" t="s">
        <v>111</v>
      </c>
      <c r="C40" s="116">
        <v>1041</v>
      </c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48"/>
      <c r="B41" s="221"/>
      <c r="C41" s="117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48"/>
      <c r="B42" s="211"/>
      <c r="C42" s="116"/>
      <c r="D42" s="156"/>
      <c r="E42" s="109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84">
        <v>2105</v>
      </c>
      <c r="B43" s="181" t="s">
        <v>23</v>
      </c>
      <c r="C43" s="120"/>
      <c r="D43" s="156">
        <f>SUM(C44:C46)</f>
        <v>0</v>
      </c>
      <c r="E43" s="109"/>
      <c r="F43" s="20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12"/>
      <c r="B44" s="115"/>
      <c r="C44" s="116"/>
      <c r="D44" s="156"/>
      <c r="E44" s="109"/>
      <c r="F44" s="137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12"/>
      <c r="B45" s="115"/>
      <c r="C45" s="116"/>
      <c r="D45" s="156"/>
      <c r="E45" s="109"/>
      <c r="F45" s="137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222"/>
      <c r="B46" s="222"/>
      <c r="C46" s="139"/>
      <c r="D46" s="156"/>
      <c r="E46" s="109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4" t="s">
        <v>24</v>
      </c>
      <c r="B47" s="181" t="s">
        <v>70</v>
      </c>
      <c r="C47" s="116"/>
      <c r="D47" s="156">
        <f>SUM(C48:C50)</f>
        <v>300</v>
      </c>
      <c r="E47" s="109"/>
      <c r="F47" s="13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10">
        <v>498</v>
      </c>
      <c r="B48" s="115" t="s">
        <v>109</v>
      </c>
      <c r="C48" s="116">
        <v>300</v>
      </c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09"/>
      <c r="B49" s="115"/>
      <c r="C49" s="116"/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09"/>
      <c r="B50" s="115"/>
      <c r="C50" s="116"/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09"/>
      <c r="B51" s="115"/>
      <c r="C51" s="117"/>
      <c r="D51" s="154"/>
      <c r="E51" s="109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184">
        <v>1103</v>
      </c>
      <c r="B52" s="181" t="s">
        <v>27</v>
      </c>
      <c r="C52" s="124"/>
      <c r="D52" s="154">
        <f>SUM(C52:C54)</f>
        <v>0</v>
      </c>
      <c r="E52" s="11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164"/>
      <c r="B53" s="155"/>
      <c r="C53" s="120"/>
      <c r="D53" s="154"/>
      <c r="E53" s="121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164"/>
      <c r="B54" s="113"/>
      <c r="C54" s="120"/>
      <c r="D54" s="154"/>
      <c r="E54" s="121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25" t="s">
        <v>100</v>
      </c>
      <c r="B55" s="226"/>
      <c r="C55" s="122"/>
      <c r="D55" s="154">
        <f>SUM(C56:C58)</f>
        <v>800</v>
      </c>
      <c r="E55" s="12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64" t="s">
        <v>28</v>
      </c>
      <c r="B56" s="118" t="s">
        <v>95</v>
      </c>
      <c r="C56" s="122"/>
      <c r="D56" s="139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4" t="s">
        <v>30</v>
      </c>
      <c r="B57" s="118" t="s">
        <v>96</v>
      </c>
      <c r="C57" s="120">
        <v>800</v>
      </c>
      <c r="D57" s="154"/>
      <c r="E57" s="10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4" t="s">
        <v>32</v>
      </c>
      <c r="B58" s="118" t="s">
        <v>97</v>
      </c>
      <c r="C58" s="120"/>
      <c r="D58" s="157"/>
      <c r="E58" s="109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25" t="s">
        <v>101</v>
      </c>
      <c r="B59" s="226"/>
      <c r="C59" s="120"/>
      <c r="D59" s="157">
        <f>SUM(C60:C62)</f>
        <v>659.3</v>
      </c>
      <c r="E59" s="10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 t="s">
        <v>34</v>
      </c>
      <c r="B60" s="118" t="s">
        <v>98</v>
      </c>
      <c r="C60" s="117"/>
      <c r="D60" s="157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4" t="s">
        <v>36</v>
      </c>
      <c r="B61" s="118" t="s">
        <v>99</v>
      </c>
      <c r="C61" s="124"/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40</v>
      </c>
      <c r="B62" s="118" t="s">
        <v>104</v>
      </c>
      <c r="C62" s="117">
        <v>659.3</v>
      </c>
      <c r="D62" s="157"/>
      <c r="E62" s="109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25" t="s">
        <v>42</v>
      </c>
      <c r="B63" s="226"/>
      <c r="C63" s="117"/>
      <c r="D63" s="157"/>
      <c r="E63" s="125">
        <f>SUM(C64:C67)</f>
        <v>261334.30000000002</v>
      </c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3" t="s">
        <v>58</v>
      </c>
      <c r="B64" s="188" t="s">
        <v>91</v>
      </c>
      <c r="C64" s="120">
        <v>202386.6</v>
      </c>
      <c r="D64" s="157"/>
      <c r="E64" s="110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3" t="s">
        <v>59</v>
      </c>
      <c r="B65" s="188" t="s">
        <v>92</v>
      </c>
      <c r="C65" s="196">
        <v>42684.3</v>
      </c>
      <c r="D65" s="156"/>
      <c r="E65" s="110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3" t="s">
        <v>60</v>
      </c>
      <c r="B66" s="188" t="s">
        <v>93</v>
      </c>
      <c r="C66" s="120">
        <v>456.9</v>
      </c>
      <c r="D66" s="156"/>
      <c r="E66" s="110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s="139" customFormat="1" ht="24.75" customHeight="1" x14ac:dyDescent="0.35">
      <c r="A67" s="163" t="s">
        <v>61</v>
      </c>
      <c r="B67" s="188" t="s">
        <v>94</v>
      </c>
      <c r="C67" s="120">
        <v>15806.5</v>
      </c>
      <c r="D67" s="156"/>
      <c r="E67" s="110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s="139" customFormat="1" ht="24.75" customHeight="1" x14ac:dyDescent="0.35">
      <c r="A68" s="163"/>
      <c r="B68" s="126"/>
      <c r="C68" s="120"/>
      <c r="D68" s="156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8" t="s">
        <v>47</v>
      </c>
      <c r="B69" s="153" t="s">
        <v>48</v>
      </c>
      <c r="C69" s="120">
        <v>7258.93</v>
      </c>
      <c r="D69" s="157"/>
      <c r="E69" s="127">
        <f>+C69</f>
        <v>7258.93</v>
      </c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8"/>
      <c r="B70" s="153" t="s">
        <v>102</v>
      </c>
      <c r="C70" s="197">
        <v>41813.47</v>
      </c>
      <c r="D70" s="154"/>
      <c r="E70" s="127">
        <f>+C70</f>
        <v>41813.47</v>
      </c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5"/>
      <c r="B71" s="162"/>
      <c r="C71" s="128"/>
      <c r="D71" s="154"/>
      <c r="E71" s="109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5" t="s">
        <v>65</v>
      </c>
      <c r="B72" s="181" t="s">
        <v>88</v>
      </c>
      <c r="C72" s="124"/>
      <c r="D72" s="154">
        <f>SUM(C73:C75)</f>
        <v>0</v>
      </c>
      <c r="E72" s="109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49"/>
      <c r="B73" s="216"/>
      <c r="C73" s="129"/>
      <c r="D73" s="154"/>
      <c r="E73" s="109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49"/>
      <c r="B74" s="158"/>
      <c r="C74" s="129"/>
      <c r="D74" s="198"/>
      <c r="E74" s="109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6"/>
      <c r="B75" s="113"/>
      <c r="C75" s="155"/>
      <c r="D75" s="198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9" t="s">
        <v>79</v>
      </c>
      <c r="B76" s="170" t="s">
        <v>80</v>
      </c>
      <c r="C76" s="117"/>
      <c r="D76" s="157">
        <f>SUM(C77:C77)</f>
        <v>0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71"/>
      <c r="B77" s="172"/>
      <c r="C77" s="117"/>
      <c r="D77" s="157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8" t="s">
        <v>51</v>
      </c>
      <c r="B78" s="173" t="s">
        <v>107</v>
      </c>
      <c r="C78" s="199"/>
      <c r="D78" s="200"/>
      <c r="E78" s="130">
        <v>26.73</v>
      </c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8" t="s">
        <v>52</v>
      </c>
      <c r="B79" s="173" t="s">
        <v>106</v>
      </c>
      <c r="C79" s="201"/>
      <c r="D79" s="202"/>
      <c r="E79" s="130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thickBot="1" x14ac:dyDescent="0.4">
      <c r="A80" s="167"/>
      <c r="B80" s="150"/>
      <c r="C80" s="151"/>
      <c r="D80" s="151">
        <f>SUM(D8:D79)</f>
        <v>310433.43</v>
      </c>
      <c r="E80" s="152">
        <f>SUM(E8:E79)</f>
        <v>310433.43000000005</v>
      </c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1.95" customHeight="1" x14ac:dyDescent="0.4">
      <c r="A81" s="131"/>
      <c r="B81" s="223" t="s">
        <v>105</v>
      </c>
      <c r="C81" s="224"/>
      <c r="D81" s="144">
        <f>SUM(D80-E80)</f>
        <v>-5.8207660913467407E-11</v>
      </c>
      <c r="E81" s="132" t="s">
        <v>12</v>
      </c>
      <c r="F81" s="140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1.95" customHeight="1" x14ac:dyDescent="0.3">
      <c r="A82" s="133"/>
      <c r="B82" s="141"/>
      <c r="C82" s="142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1.95" customHeight="1" x14ac:dyDescent="0.3">
      <c r="A83" s="133"/>
      <c r="B83" s="133"/>
      <c r="C83" s="133"/>
      <c r="D83" s="133"/>
      <c r="E83" s="133" t="s">
        <v>54</v>
      </c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1.95" customHeight="1" x14ac:dyDescent="0.3">
      <c r="A84" s="133"/>
      <c r="B84" s="143"/>
      <c r="C84" s="133"/>
      <c r="D84" s="137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3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 t="s">
        <v>55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x14ac:dyDescent="0.3">
      <c r="A93" s="133"/>
      <c r="B93" s="133"/>
      <c r="C93" s="133"/>
      <c r="D93" s="133"/>
      <c r="E93" s="133" t="s">
        <v>56</v>
      </c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</sheetData>
  <mergeCells count="7">
    <mergeCell ref="A1:E1"/>
    <mergeCell ref="A2:E2"/>
    <mergeCell ref="A3:E3"/>
    <mergeCell ref="B81:C81"/>
    <mergeCell ref="A55:B55"/>
    <mergeCell ref="A59:B59"/>
    <mergeCell ref="A63:B63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2018-02-19T23:05:53Z</cp:lastPrinted>
  <dcterms:created xsi:type="dcterms:W3CDTF">2015-10-03T20:49:13Z</dcterms:created>
  <dcterms:modified xsi:type="dcterms:W3CDTF">2018-02-19T23:07:03Z</dcterms:modified>
</cp:coreProperties>
</file>