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2018'!$A$1:$E$86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9" i="63" l="1"/>
  <c r="C67" i="63" l="1"/>
  <c r="C44" i="63"/>
  <c r="C24" i="63"/>
  <c r="C29" i="63"/>
  <c r="C14" i="63"/>
  <c r="C13" i="63"/>
  <c r="D8" i="63" l="1"/>
  <c r="D52" i="63" l="1"/>
  <c r="D64" i="63" l="1"/>
  <c r="D43" i="63"/>
  <c r="D22" i="63" l="1"/>
  <c r="D32" i="63" l="1"/>
  <c r="D60" i="63" l="1"/>
  <c r="E68" i="63" l="1"/>
  <c r="D12" i="63" l="1"/>
  <c r="D48" i="63" l="1"/>
  <c r="D39" i="63"/>
  <c r="D57" i="63" l="1"/>
  <c r="D77" i="63"/>
  <c r="D17" i="63" l="1"/>
  <c r="D81" i="63" l="1"/>
  <c r="E74" i="63" l="1"/>
  <c r="D20" i="63" l="1"/>
  <c r="D30" i="63"/>
  <c r="D35" i="63"/>
  <c r="D85" i="63" l="1"/>
  <c r="E75" i="63"/>
  <c r="E85" i="63" l="1"/>
  <c r="D86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<sst xmlns="http://schemas.openxmlformats.org/spreadsheetml/2006/main" count="173" uniqueCount="121">
  <si>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</si>
  <si>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</si>
  <si>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</si>
  <si>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</si>
  <si>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</si>
  <si>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</si>
  <si>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</si>
  <si>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</si>
  <si>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</si>
  <si>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</si>
  <si>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</si>
  <si>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</si>
  <si>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</si>
  <si>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</si>
  <si>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</si>
  <si>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</si>
  <si>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</si>
  <si>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</si>
  <si>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</si>
  <si>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</si>
  <si>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</si>
  <si>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</si>
  <si>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</si>
  <si>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</si>
  <si>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</si>
  <si>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</si>
  <si>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</si>
  <si>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</si>
  <si>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</si>
  <si>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</si>
  <si>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</si>
  <si>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</si>
  <si>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</si>
  <si>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</si>
  <si>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</si>
  <si>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</si>
  <si>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</si>
  <si>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</si>
  <si>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</si>
  <si>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</si>
  <si>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</si>
  <si>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</si>
  <si>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</si>
  <si>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</si>
  <si>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</si>
  <si>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</si>
  <si>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</si>
  <si>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</si>
  <si>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</si>
  <si>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</si>
  <si>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</si>
  <si>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</si>
  <si>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</si>
  <si>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</si>
  <si>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</si>
  <si>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</si>
  <si>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</si>
  <si>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</si>
  <si>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</si>
  <si>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</si>
  <si>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</si>
  <si>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</si>
  <si>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</si>
  <si>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</si>
  <si>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</si>
  <si>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</si>
  <si>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</si>
  <si>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</si>
  <si>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</si>
  <si>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</si>
  <si>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</si>
  <si>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</si>
  <si>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</si>
  <si>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</si>
  <si>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</si>
  <si>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</si>
  <si>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</si>
  <si>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</si>
  <si>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</si>
  <si>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</si>
  <si>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</si>
  <si>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</si>
  <si>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</si>
  <si>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</si>
  <si>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</si>
  <si>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</si>
  <si>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</si>
  <si>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</si>
  <si>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</si>
  <si>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</si>
  <si>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</si>
  <si>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</si>
  <si>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</si>
  <si>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</si>
  <si>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</si>
  <si>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</si>
  <si>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</si>
  <si>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</si>
  <si>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</si>
  <si>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</si>
  <si>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</si>
  <si>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</si>
  <si>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</si>
  <si>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</si>
  <si>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</si>
  <si>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</si>
  <si>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</si>
  <si>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</si>
  <si>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 xml:space="preserve">TRANSPORTES MAYLIN DE TECATE S DE RL DE CV </t>
  </si>
  <si>
    <t>SISTEMA  P/ EL DESARROLLO INT. DE LA FAMILIA DE B.C. (DIF)</t>
  </si>
  <si>
    <t xml:space="preserve">NEOGY SOLUTIOS </t>
  </si>
  <si>
    <t xml:space="preserve">MODIFICACION </t>
  </si>
  <si>
    <t>Caja Principal Gasolinera 16 FEBRERO -2018</t>
  </si>
  <si>
    <t>PODER LEGISLATIVO DE BAJA CALIFORNIA</t>
  </si>
  <si>
    <t>MAQUINADOS Y SERVICIOS INDUSTRIALES RUFINO, S.A. DE C.V.</t>
  </si>
  <si>
    <t>CALIFORNIA CLAYTILE SA DE CV</t>
  </si>
  <si>
    <t>QUALITY INTERNATIONAL SEWING S DE RL</t>
  </si>
  <si>
    <t>HERNAN CORTEZ /COORDINADOR DE MEXICALI</t>
  </si>
  <si>
    <t>MA. ADELITA DELICIA SERRANO VILLEGAS</t>
  </si>
  <si>
    <t>IVAN ADRIAN ZARAGOZA SOSA (NO USAR)</t>
  </si>
  <si>
    <t>GUADALUPE CORONA (ABONO DEL DIA 14 -02 )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</si>
</sst>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6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49" fillId="0" borderId="4" xfId="0" applyFont="1" applyBorder="1" applyAlignment="1">
      <alignment horizontal="center"/>
    </xf>
    <xf numFmtId="0" fontId="50" fillId="0" borderId="6" xfId="1" applyNumberFormat="1" applyFont="1" applyFill="1" applyBorder="1" applyAlignment="1" applyProtection="1">
      <alignment horizontal="left" vertical="top"/>
    </xf>
    <xf numFmtId="0" fontId="29" fillId="0" borderId="6" xfId="0" applyFont="1" applyBorder="1"/>
    <xf numFmtId="0" fontId="28" fillId="0" borderId="6" xfId="0" applyFont="1" applyFill="1" applyBorder="1"/>
    <xf numFmtId="0" fontId="28" fillId="0" borderId="6" xfId="0" applyFont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8" fillId="0" borderId="6" xfId="0" applyFont="1" applyBorder="1"/>
    <xf numFmtId="0" fontId="26" fillId="7" borderId="4" xfId="3" applyFont="1" applyFill="1" applyBorder="1" applyAlignment="1">
      <alignment horizontal="center"/>
    </xf>
    <xf numFmtId="0" fontId="28" fillId="7" borderId="5" xfId="3" applyFont="1" applyFill="1" applyBorder="1"/>
    <xf numFmtId="44" fontId="28" fillId="7" borderId="5" xfId="2" applyFont="1" applyFill="1" applyBorder="1"/>
    <xf numFmtId="164" fontId="41" fillId="7" borderId="0" xfId="3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51" fillId="0" borderId="4" xfId="0" applyFont="1" applyFill="1" applyBorder="1" applyAlignment="1">
      <alignment horizontal="center"/>
    </xf>
    <xf numFmtId="0" fontId="52" fillId="0" borderId="6" xfId="0" applyFont="1" applyFill="1" applyBorder="1"/>
    <xf numFmtId="44" fontId="26" fillId="7" borderId="5" xfId="4" applyNumberFormat="1" applyFont="1" applyFill="1" applyBorder="1"/>
    <xf numFmtId="44" fontId="30" fillId="7" borderId="6" xfId="8" applyNumberFormat="1" applyFont="1" applyFill="1" applyBorder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0"/>
  <sheetViews>
    <sheetView tabSelected="1" zoomScale="80" zoomScaleNormal="80" workbookViewId="0">
      <selection activeCell="B6" sqref="B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43146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27" t="s">
        <v>111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/>
      <c r="C8" s="179"/>
      <c r="D8" s="215">
        <f>SUM(C8:C11)</f>
        <v>181346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 t="s">
        <v>112</v>
      </c>
      <c r="C9" s="120">
        <f>70747+10072+100327+200</f>
        <v>181346</v>
      </c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4" t="s">
        <v>9</v>
      </c>
      <c r="B12" s="182" t="s">
        <v>10</v>
      </c>
      <c r="C12" s="155"/>
      <c r="D12" s="216">
        <f>SUM(C13:C15)</f>
        <v>63917.48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6409.05+900+6809.16</f>
        <v>14118.21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19992.4+1120.5+28686.37</f>
        <v>49799.270000000004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/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4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SUM(C23:C29)</f>
        <v>62880.859999999993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53800.06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145">
        <v>153</v>
      </c>
      <c r="B24" s="221" t="s">
        <v>62</v>
      </c>
      <c r="C24" s="120">
        <f>851.02+544.27+1579.02+767.05+809.6</f>
        <v>4550.96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22">
        <v>134</v>
      </c>
      <c r="B25" s="223" t="s">
        <v>109</v>
      </c>
      <c r="C25" s="120">
        <v>319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13">
        <v>404</v>
      </c>
      <c r="B26" s="220" t="s">
        <v>113</v>
      </c>
      <c r="C26" s="120">
        <v>670.7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13">
        <v>152</v>
      </c>
      <c r="B27" s="221" t="s">
        <v>115</v>
      </c>
      <c r="C27" s="120">
        <v>1270.07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22">
        <v>397</v>
      </c>
      <c r="B28" s="223" t="s">
        <v>114</v>
      </c>
      <c r="C28" s="120">
        <v>1540.07</v>
      </c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13">
        <v>469</v>
      </c>
      <c r="B29" s="214" t="s">
        <v>110</v>
      </c>
      <c r="C29" s="116">
        <f>347+383</f>
        <v>730</v>
      </c>
      <c r="D29" s="154"/>
      <c r="E29" s="109"/>
      <c r="F29" s="137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84" t="s">
        <v>17</v>
      </c>
      <c r="B30" s="181" t="s">
        <v>85</v>
      </c>
      <c r="C30" s="124"/>
      <c r="D30" s="154">
        <f>SUM(C31:C31)</f>
        <v>0</v>
      </c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146"/>
      <c r="B31" s="115"/>
      <c r="C31" s="117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05" t="s">
        <v>18</v>
      </c>
      <c r="B32" s="185" t="s">
        <v>86</v>
      </c>
      <c r="C32" s="117"/>
      <c r="D32" s="154">
        <f>SUM(C33:C34)</f>
        <v>742.18</v>
      </c>
      <c r="E32" s="109"/>
      <c r="F32" s="133"/>
      <c r="G32" s="137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148">
        <v>231</v>
      </c>
      <c r="B33" s="219" t="s">
        <v>116</v>
      </c>
      <c r="C33" s="120">
        <v>742.18</v>
      </c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208"/>
      <c r="B34" s="207"/>
      <c r="C34" s="120"/>
      <c r="D34" s="154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84" t="s">
        <v>19</v>
      </c>
      <c r="B35" s="181" t="s">
        <v>87</v>
      </c>
      <c r="C35" s="155"/>
      <c r="D35" s="154">
        <f>+C36+C37</f>
        <v>0</v>
      </c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s="139" customFormat="1" ht="24.75" customHeight="1" x14ac:dyDescent="0.35">
      <c r="A36" s="147"/>
      <c r="B36" s="115"/>
      <c r="C36" s="116"/>
      <c r="D36" s="154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48"/>
      <c r="B37" s="114"/>
      <c r="C37" s="120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66"/>
      <c r="B38" s="113"/>
      <c r="C38" s="155"/>
      <c r="D38" s="155"/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84" t="s">
        <v>20</v>
      </c>
      <c r="B39" s="181" t="s">
        <v>69</v>
      </c>
      <c r="C39" s="117"/>
      <c r="D39" s="156">
        <f>SUM(C40:C42)</f>
        <v>0</v>
      </c>
      <c r="E39" s="109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48"/>
      <c r="B40" s="219"/>
      <c r="C40" s="139"/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12"/>
      <c r="B41" s="115"/>
      <c r="C41" s="116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212"/>
      <c r="B42" s="115"/>
      <c r="C42" s="116"/>
      <c r="D42" s="156"/>
      <c r="E42" s="109"/>
      <c r="F42" s="189"/>
      <c r="G42" s="189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86" t="s">
        <v>21</v>
      </c>
      <c r="B43" s="187" t="s">
        <v>22</v>
      </c>
      <c r="C43" s="116"/>
      <c r="D43" s="156">
        <f>SUM(C44:C47)</f>
        <v>2394.79</v>
      </c>
      <c r="E43" s="109"/>
      <c r="F43" s="206"/>
      <c r="G43" s="190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48">
        <v>158</v>
      </c>
      <c r="B44" s="211" t="s">
        <v>108</v>
      </c>
      <c r="C44" s="116">
        <f>694+1700.79</f>
        <v>2394.79</v>
      </c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32"/>
      <c r="B45" s="233"/>
      <c r="C45" s="116"/>
      <c r="D45" s="156"/>
      <c r="E45" s="109"/>
      <c r="F45" s="189"/>
      <c r="G45" s="189"/>
      <c r="H45" s="189"/>
      <c r="I45" s="189"/>
      <c r="J45" s="189"/>
      <c r="K45" s="189"/>
      <c r="L45" s="189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217"/>
      <c r="B46" s="218"/>
      <c r="C46" s="116"/>
      <c r="D46" s="156"/>
      <c r="E46" s="109"/>
      <c r="F46" s="189"/>
      <c r="G46" s="189"/>
      <c r="H46" s="189"/>
      <c r="I46" s="189"/>
      <c r="J46" s="189"/>
      <c r="K46" s="189"/>
      <c r="L46" s="189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48"/>
      <c r="B47" s="211"/>
      <c r="C47" s="116"/>
      <c r="D47" s="156"/>
      <c r="E47" s="109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184">
        <v>2105</v>
      </c>
      <c r="B48" s="181" t="s">
        <v>23</v>
      </c>
      <c r="C48" s="120"/>
      <c r="D48" s="156">
        <f>SUM(C49:C51)</f>
        <v>600</v>
      </c>
      <c r="E48" s="109"/>
      <c r="F48" s="20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2">
        <v>72</v>
      </c>
      <c r="B49" s="115" t="s">
        <v>119</v>
      </c>
      <c r="C49" s="116">
        <v>600</v>
      </c>
      <c r="D49" s="156"/>
      <c r="E49" s="109"/>
      <c r="F49" s="137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10"/>
      <c r="B50" s="115"/>
      <c r="C50" s="116"/>
      <c r="D50" s="156"/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66"/>
      <c r="B51" s="113"/>
      <c r="C51" s="117"/>
      <c r="D51" s="156"/>
      <c r="E51" s="109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184" t="s">
        <v>24</v>
      </c>
      <c r="B52" s="181" t="s">
        <v>70</v>
      </c>
      <c r="C52" s="116"/>
      <c r="D52" s="156">
        <f>SUM(C53:C54)</f>
        <v>400</v>
      </c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09">
        <v>901</v>
      </c>
      <c r="B53" s="115" t="s">
        <v>118</v>
      </c>
      <c r="C53" s="116"/>
      <c r="D53" s="156"/>
      <c r="E53" s="109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09"/>
      <c r="B54" s="115"/>
      <c r="C54" s="116">
        <v>400</v>
      </c>
      <c r="D54" s="156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12"/>
      <c r="B55" s="115"/>
      <c r="C55" s="116"/>
      <c r="D55" s="156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209"/>
      <c r="B56" s="115"/>
      <c r="C56" s="117"/>
      <c r="D56" s="154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84">
        <v>1103</v>
      </c>
      <c r="B57" s="181" t="s">
        <v>27</v>
      </c>
      <c r="C57" s="124"/>
      <c r="D57" s="154">
        <f>SUM(C57:C59)</f>
        <v>0</v>
      </c>
      <c r="E57" s="11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224"/>
      <c r="B58" s="225" t="s">
        <v>120</v>
      </c>
      <c r="C58" s="226"/>
      <c r="D58" s="234"/>
      <c r="E58" s="235">
        <v>200</v>
      </c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4"/>
      <c r="B59" s="113"/>
      <c r="C59" s="120"/>
      <c r="D59" s="154"/>
      <c r="E59" s="121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230" t="s">
        <v>100</v>
      </c>
      <c r="B60" s="231"/>
      <c r="C60" s="122"/>
      <c r="D60" s="154">
        <f>SUM(C61:C63)</f>
        <v>800</v>
      </c>
      <c r="E60" s="12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4" t="s">
        <v>28</v>
      </c>
      <c r="B61" s="118" t="s">
        <v>95</v>
      </c>
      <c r="C61" s="122"/>
      <c r="D61" s="139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30</v>
      </c>
      <c r="B62" s="118" t="s">
        <v>96</v>
      </c>
      <c r="C62" s="120">
        <v>800</v>
      </c>
      <c r="D62" s="154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4" t="s">
        <v>32</v>
      </c>
      <c r="B63" s="118" t="s">
        <v>97</v>
      </c>
      <c r="C63" s="120"/>
      <c r="D63" s="157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230" t="s">
        <v>101</v>
      </c>
      <c r="B64" s="231"/>
      <c r="C64" s="120"/>
      <c r="D64" s="157">
        <f>SUM(C65:C67)</f>
        <v>4299.68</v>
      </c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4" t="s">
        <v>34</v>
      </c>
      <c r="B65" s="118" t="s">
        <v>98</v>
      </c>
      <c r="C65" s="117"/>
      <c r="D65" s="157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36</v>
      </c>
      <c r="B66" s="118" t="s">
        <v>99</v>
      </c>
      <c r="C66" s="124"/>
      <c r="D66" s="154"/>
      <c r="E66" s="109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4" t="s">
        <v>40</v>
      </c>
      <c r="B67" s="118" t="s">
        <v>104</v>
      </c>
      <c r="C67" s="117">
        <f>265.98+260.25+520.5+299.98+312.3+1041+419.87+589.9+589.9</f>
        <v>4299.68</v>
      </c>
      <c r="D67" s="157"/>
      <c r="E67" s="109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230" t="s">
        <v>42</v>
      </c>
      <c r="B68" s="231"/>
      <c r="C68" s="117"/>
      <c r="D68" s="157"/>
      <c r="E68" s="125">
        <f>SUM(C69:C72)</f>
        <v>268238.06</v>
      </c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3" t="s">
        <v>58</v>
      </c>
      <c r="B69" s="188" t="s">
        <v>91</v>
      </c>
      <c r="C69" s="120">
        <v>210928.43</v>
      </c>
      <c r="D69" s="157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3" t="s">
        <v>59</v>
      </c>
      <c r="B70" s="188" t="s">
        <v>92</v>
      </c>
      <c r="C70" s="196">
        <v>39844.82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3" t="s">
        <v>60</v>
      </c>
      <c r="B71" s="188" t="s">
        <v>93</v>
      </c>
      <c r="C71" s="120">
        <v>258.62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3" t="s">
        <v>61</v>
      </c>
      <c r="B72" s="188" t="s">
        <v>94</v>
      </c>
      <c r="C72" s="120">
        <v>17206.189999999999</v>
      </c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s="139" customFormat="1" ht="24.75" customHeight="1" x14ac:dyDescent="0.35">
      <c r="A73" s="163"/>
      <c r="B73" s="126"/>
      <c r="C73" s="120"/>
      <c r="D73" s="156"/>
      <c r="E73" s="110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8" t="s">
        <v>47</v>
      </c>
      <c r="B74" s="153" t="s">
        <v>48</v>
      </c>
      <c r="C74" s="120">
        <v>7448.46</v>
      </c>
      <c r="D74" s="157"/>
      <c r="E74" s="127">
        <f>+C74</f>
        <v>7448.46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8"/>
      <c r="B75" s="153" t="s">
        <v>102</v>
      </c>
      <c r="C75" s="197">
        <v>42918.09</v>
      </c>
      <c r="D75" s="154"/>
      <c r="E75" s="127">
        <f>+C75</f>
        <v>42918.09</v>
      </c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5"/>
      <c r="B76" s="162"/>
      <c r="C76" s="128"/>
      <c r="D76" s="154"/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65" t="s">
        <v>65</v>
      </c>
      <c r="B77" s="181" t="s">
        <v>88</v>
      </c>
      <c r="C77" s="124"/>
      <c r="D77" s="154">
        <f>SUM(C78:C80)</f>
        <v>1434</v>
      </c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49">
        <v>280</v>
      </c>
      <c r="B78" s="219" t="s">
        <v>117</v>
      </c>
      <c r="C78" s="129">
        <v>1434</v>
      </c>
      <c r="D78" s="154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49"/>
      <c r="B79" s="158"/>
      <c r="C79" s="129"/>
      <c r="D79" s="198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66"/>
      <c r="B80" s="113"/>
      <c r="C80" s="155"/>
      <c r="D80" s="198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9" t="s">
        <v>79</v>
      </c>
      <c r="B81" s="170" t="s">
        <v>80</v>
      </c>
      <c r="C81" s="117"/>
      <c r="D81" s="157">
        <f>SUM(C82:C82)</f>
        <v>0</v>
      </c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71"/>
      <c r="B82" s="172"/>
      <c r="C82" s="117"/>
      <c r="D82" s="157"/>
      <c r="E82" s="109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8" t="s">
        <v>51</v>
      </c>
      <c r="B83" s="173" t="s">
        <v>107</v>
      </c>
      <c r="C83" s="199"/>
      <c r="D83" s="200"/>
      <c r="E83" s="130">
        <v>10.38</v>
      </c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x14ac:dyDescent="0.35">
      <c r="A84" s="168" t="s">
        <v>52</v>
      </c>
      <c r="B84" s="173" t="s">
        <v>106</v>
      </c>
      <c r="C84" s="201"/>
      <c r="D84" s="202"/>
      <c r="E84" s="130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4.75" customHeight="1" thickBot="1" x14ac:dyDescent="0.4">
      <c r="A85" s="167"/>
      <c r="B85" s="150"/>
      <c r="C85" s="151"/>
      <c r="D85" s="151">
        <f>SUM(D8:D84)</f>
        <v>318814.99</v>
      </c>
      <c r="E85" s="152">
        <f>SUM(E8:E84)</f>
        <v>318814.99</v>
      </c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4">
      <c r="A86" s="131"/>
      <c r="B86" s="228" t="s">
        <v>105</v>
      </c>
      <c r="C86" s="229"/>
      <c r="D86" s="144">
        <f>SUM(D85-E85)</f>
        <v>0</v>
      </c>
      <c r="E86" s="132" t="s">
        <v>12</v>
      </c>
      <c r="F86" s="140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41"/>
      <c r="C87" s="142"/>
      <c r="D87" s="133"/>
      <c r="E87" s="133"/>
      <c r="F87" s="133" t="s">
        <v>12</v>
      </c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 t="s">
        <v>54</v>
      </c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43"/>
      <c r="C89" s="133"/>
      <c r="D89" s="137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 t="s">
        <v>55</v>
      </c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ht="21.95" customHeight="1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 t="s">
        <v>56</v>
      </c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  <row r="150" spans="1:22" x14ac:dyDescent="0.3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</row>
  </sheetData>
  <mergeCells count="7">
    <mergeCell ref="A1:E1"/>
    <mergeCell ref="A2:E2"/>
    <mergeCell ref="A3:E3"/>
    <mergeCell ref="B86:C86"/>
    <mergeCell ref="A60:B60"/>
    <mergeCell ref="A64:B64"/>
    <mergeCell ref="A68:B68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2018-02-17T17:53:18Z</cp:lastPrinted>
  <dcterms:created xsi:type="dcterms:W3CDTF">2015-10-03T20:49:13Z</dcterms:created>
  <dcterms:modified xsi:type="dcterms:W3CDTF">2018-02-17T18:31:42Z</dcterms:modified>
</cp:coreProperties>
</file>