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2018'!$A$1:$E$82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D60" i="63" l="1"/>
  <c r="C23" i="63"/>
  <c r="D22" i="63" s="1"/>
  <c r="C59" i="63"/>
  <c r="C14" i="63"/>
  <c r="C13" i="63"/>
  <c r="C8" i="63"/>
  <c r="D8" i="63" l="1"/>
  <c r="D48" i="63"/>
  <c r="D56" i="63" l="1"/>
  <c r="E64" i="63" l="1"/>
  <c r="D30" i="63" l="1"/>
  <c r="D12" i="63" l="1"/>
  <c r="D44" i="63" l="1"/>
  <c r="D41" i="63"/>
  <c r="D37" i="63"/>
  <c r="D53" i="63" l="1"/>
  <c r="D73" i="63"/>
  <c r="D17" i="63" l="1"/>
  <c r="D77" i="63" l="1"/>
  <c r="E70" i="63" l="1"/>
  <c r="D20" i="63" l="1"/>
  <c r="D28" i="63"/>
  <c r="D33" i="63"/>
  <c r="D81" i="63" l="1"/>
  <c r="E71" i="63"/>
  <c r="E81" i="63" l="1"/>
  <c r="D82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<sst xmlns="http://schemas.openxmlformats.org/spreadsheetml/2006/main" count="166" uniqueCount="113">
  <si>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</si>
  <si>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</si>
  <si>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</si>
  <si>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</si>
  <si>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</si>
  <si>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</si>
  <si>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</si>
  <si>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</si>
  <si>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</si>
  <si>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</si>
  <si>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</si>
  <si>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</si>
  <si>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</si>
  <si>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</si>
  <si>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</si>
  <si>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</si>
  <si>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</si>
  <si>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</si>
  <si>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</si>
  <si>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</si>
  <si>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</si>
  <si>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</si>
  <si>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</si>
  <si>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</si>
  <si>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</si>
  <si>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</si>
  <si>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</si>
  <si>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</si>
  <si>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</si>
  <si>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</si>
  <si>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</si>
  <si>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</si>
  <si>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</si>
  <si>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</si>
  <si>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</si>
  <si>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</si>
  <si>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</si>
  <si>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</si>
  <si>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</si>
  <si>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</si>
  <si>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</si>
  <si>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</si>
  <si>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</si>
  <si>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</si>
  <si>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</si>
  <si>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</si>
  <si>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</si>
  <si>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</si>
  <si>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</si>
  <si>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</si>
  <si>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</si>
  <si>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</si>
  <si>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</si>
  <si>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</si>
  <si>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</si>
  <si>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</si>
  <si>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</si>
  <si>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</si>
  <si>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</si>
  <si>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</si>
  <si>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</si>
  <si>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</si>
  <si>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</si>
  <si>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</si>
  <si>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</si>
  <si>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</si>
  <si>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</si>
  <si>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</si>
  <si>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</si>
  <si>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</si>
  <si>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</si>
  <si>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</si>
  <si>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</si>
  <si>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</si>
  <si>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</si>
  <si>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</si>
  <si>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</si>
  <si>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</si>
  <si>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</si>
  <si>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</si>
  <si>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</si>
  <si>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</si>
  <si>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</si>
  <si>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</si>
  <si>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</si>
  <si>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</si>
  <si>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</si>
  <si>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</si>
  <si>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OPERADORA RÍO COLORADO SORTE RASPA Y GANA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</si>
  <si>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</si>
  <si>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</si>
  <si>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</si>
  <si>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</si>
  <si>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</si>
  <si>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</si>
  <si>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</si>
  <si>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</si>
  <si>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</si>
  <si>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</si>
  <si>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</si>
  <si>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</si>
  <si>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</si>
  <si>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</si>
  <si>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</si>
  <si>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</si>
  <si>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FALTANTES/</t>
  </si>
  <si>
    <t>ACCOR (TARJETA) TICKET CAR</t>
  </si>
  <si>
    <t>JOSE ALFREDO JIMENEZ IBARRA</t>
  </si>
  <si>
    <t>Caja Principal Gasolinera 21-ENERO- 2018</t>
  </si>
  <si>
    <t>POLY MATERIAL MEXICO SA DE CV</t>
  </si>
  <si>
    <t>GEODE SECO S DE RL DE CV</t>
  </si>
  <si>
    <t>ELABORO MARLENE OLMOS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</si>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</sst>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0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44" fontId="26" fillId="0" borderId="6" xfId="8" applyNumberFormat="1" applyFont="1" applyFill="1" applyBorder="1"/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0" fontId="28" fillId="0" borderId="5" xfId="0" applyFont="1" applyFill="1" applyBorder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0" fontId="29" fillId="0" borderId="4" xfId="0" applyFont="1" applyFill="1" applyBorder="1" applyAlignment="1">
      <alignment horizontal="center"/>
    </xf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28" fillId="0" borderId="5" xfId="1" applyNumberFormat="1" applyFont="1" applyFill="1" applyBorder="1" applyAlignment="1" applyProtection="1">
      <alignment horizontal="left" vertical="top"/>
    </xf>
    <xf numFmtId="0" fontId="35" fillId="2" borderId="0" xfId="3" applyFont="1" applyFill="1" applyBorder="1"/>
    <xf numFmtId="0" fontId="31" fillId="0" borderId="0" xfId="0" applyFont="1" applyBorder="1"/>
    <xf numFmtId="44" fontId="27" fillId="0" borderId="22" xfId="7" applyNumberFormat="1" applyFont="1" applyFill="1" applyBorder="1"/>
    <xf numFmtId="0" fontId="28" fillId="0" borderId="6" xfId="0" applyFont="1" applyBorder="1" applyAlignment="1">
      <alignment vertical="top"/>
    </xf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44" fontId="27" fillId="0" borderId="7" xfId="7" applyNumberFormat="1" applyFont="1" applyFill="1" applyBorder="1"/>
    <xf numFmtId="0" fontId="28" fillId="0" borderId="5" xfId="3" applyNumberFormat="1" applyFont="1" applyFill="1" applyBorder="1" applyAlignment="1" applyProtection="1">
      <alignment horizontal="center" vertical="center"/>
    </xf>
    <xf numFmtId="0" fontId="27" fillId="0" borderId="9" xfId="3" applyFont="1" applyFill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49" fontId="30" fillId="0" borderId="5" xfId="11" applyNumberFormat="1" applyFont="1" applyFill="1" applyBorder="1" applyAlignment="1">
      <alignment horizontal="center" vertical="center"/>
    </xf>
    <xf numFmtId="0" fontId="28" fillId="0" borderId="5" xfId="3" applyFont="1" applyFill="1" applyBorder="1" applyAlignment="1">
      <alignment horizontal="center"/>
    </xf>
    <xf numFmtId="0" fontId="28" fillId="0" borderId="8" xfId="0" applyFont="1" applyBorder="1" applyAlignment="1">
      <alignment vertical="top"/>
    </xf>
    <xf numFmtId="0" fontId="26" fillId="5" borderId="4" xfId="3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6" xfId="1" applyNumberFormat="1" applyFont="1" applyFill="1" applyBorder="1" applyAlignment="1" applyProtection="1">
      <alignment horizontal="left" vertical="top"/>
    </xf>
    <xf numFmtId="49" fontId="30" fillId="0" borderId="5" xfId="11" applyNumberFormat="1" applyFont="1" applyBorder="1" applyAlignment="1">
      <alignment horizontal="center" vertical="center"/>
    </xf>
    <xf numFmtId="44" fontId="29" fillId="0" borderId="0" xfId="0" applyNumberFormat="1" applyFont="1" applyBorder="1" applyAlignment="1">
      <alignment horizontal="center"/>
    </xf>
    <xf numFmtId="44" fontId="26" fillId="0" borderId="2" xfId="4" applyNumberFormat="1" applyFont="1" applyFill="1" applyBorder="1"/>
    <xf numFmtId="44" fontId="26" fillId="0" borderId="5" xfId="2" applyFont="1" applyFill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164" fontId="41" fillId="6" borderId="0" xfId="3" applyNumberFormat="1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8" priority="13"/>
    <cfRule type="duplicateValues" dxfId="7" priority="14"/>
  </conditionalFormatting>
  <conditionalFormatting sqref="B46">
    <cfRule type="duplicateValues" dxfId="6" priority="11"/>
    <cfRule type="duplicateValues" dxfId="5" priority="12"/>
  </conditionalFormatting>
  <conditionalFormatting sqref="B35">
    <cfRule type="duplicateValues" dxfId="4" priority="7"/>
    <cfRule type="duplicateValues" dxfId="3" priority="8"/>
  </conditionalFormatting>
  <conditionalFormatting sqref="B51">
    <cfRule type="duplicateValues" dxfId="2" priority="3"/>
    <cfRule type="duplicateValues" dxfId="1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6"/>
  <sheetViews>
    <sheetView tabSelected="1" zoomScale="80" zoomScaleNormal="80" workbookViewId="0">
      <selection activeCell="B7" sqref="B7"/>
    </sheetView>
  </sheetViews>
  <sheetFormatPr baseColWidth="10" defaultColWidth="19.5703125" defaultRowHeight="22.5" x14ac:dyDescent="0.3"/>
  <cols>
    <col min="1" max="1" width="22.7109375" style="135" customWidth="1"/>
    <col min="2" max="2" width="100" style="135" customWidth="1"/>
    <col min="3" max="3" width="24" style="135" customWidth="1"/>
    <col min="4" max="4" width="25" style="135" customWidth="1"/>
    <col min="5" max="5" width="30.28515625" style="135" customWidth="1"/>
    <col min="6" max="6" width="23.140625" style="135" bestFit="1" customWidth="1"/>
    <col min="7" max="256" width="19.5703125" style="135"/>
    <col min="257" max="257" width="19.5703125" style="135" customWidth="1"/>
    <col min="258" max="258" width="59" style="135" customWidth="1"/>
    <col min="259" max="259" width="18.5703125" style="135" customWidth="1"/>
    <col min="260" max="260" width="20.7109375" style="135" customWidth="1"/>
    <col min="261" max="261" width="25.42578125" style="135" customWidth="1"/>
    <col min="262" max="512" width="19.5703125" style="135"/>
    <col min="513" max="513" width="19.5703125" style="135" customWidth="1"/>
    <col min="514" max="514" width="59" style="135" customWidth="1"/>
    <col min="515" max="515" width="18.5703125" style="135" customWidth="1"/>
    <col min="516" max="516" width="20.7109375" style="135" customWidth="1"/>
    <col min="517" max="517" width="25.42578125" style="135" customWidth="1"/>
    <col min="518" max="768" width="19.5703125" style="135"/>
    <col min="769" max="769" width="19.5703125" style="135" customWidth="1"/>
    <col min="770" max="770" width="59" style="135" customWidth="1"/>
    <col min="771" max="771" width="18.5703125" style="135" customWidth="1"/>
    <col min="772" max="772" width="20.7109375" style="135" customWidth="1"/>
    <col min="773" max="773" width="25.42578125" style="135" customWidth="1"/>
    <col min="774" max="1024" width="19.5703125" style="135"/>
    <col min="1025" max="1025" width="19.5703125" style="135" customWidth="1"/>
    <col min="1026" max="1026" width="59" style="135" customWidth="1"/>
    <col min="1027" max="1027" width="18.5703125" style="135" customWidth="1"/>
    <col min="1028" max="1028" width="20.7109375" style="135" customWidth="1"/>
    <col min="1029" max="1029" width="25.42578125" style="135" customWidth="1"/>
    <col min="1030" max="1280" width="19.5703125" style="135"/>
    <col min="1281" max="1281" width="19.5703125" style="135" customWidth="1"/>
    <col min="1282" max="1282" width="59" style="135" customWidth="1"/>
    <col min="1283" max="1283" width="18.5703125" style="135" customWidth="1"/>
    <col min="1284" max="1284" width="20.7109375" style="135" customWidth="1"/>
    <col min="1285" max="1285" width="25.42578125" style="135" customWidth="1"/>
    <col min="1286" max="1536" width="19.5703125" style="135"/>
    <col min="1537" max="1537" width="19.5703125" style="135" customWidth="1"/>
    <col min="1538" max="1538" width="59" style="135" customWidth="1"/>
    <col min="1539" max="1539" width="18.5703125" style="135" customWidth="1"/>
    <col min="1540" max="1540" width="20.7109375" style="135" customWidth="1"/>
    <col min="1541" max="1541" width="25.42578125" style="135" customWidth="1"/>
    <col min="1542" max="1792" width="19.5703125" style="135"/>
    <col min="1793" max="1793" width="19.5703125" style="135" customWidth="1"/>
    <col min="1794" max="1794" width="59" style="135" customWidth="1"/>
    <col min="1795" max="1795" width="18.5703125" style="135" customWidth="1"/>
    <col min="1796" max="1796" width="20.7109375" style="135" customWidth="1"/>
    <col min="1797" max="1797" width="25.42578125" style="135" customWidth="1"/>
    <col min="1798" max="2048" width="19.5703125" style="135"/>
    <col min="2049" max="2049" width="19.5703125" style="135" customWidth="1"/>
    <col min="2050" max="2050" width="59" style="135" customWidth="1"/>
    <col min="2051" max="2051" width="18.5703125" style="135" customWidth="1"/>
    <col min="2052" max="2052" width="20.7109375" style="135" customWidth="1"/>
    <col min="2053" max="2053" width="25.42578125" style="135" customWidth="1"/>
    <col min="2054" max="2304" width="19.5703125" style="135"/>
    <col min="2305" max="2305" width="19.5703125" style="135" customWidth="1"/>
    <col min="2306" max="2306" width="59" style="135" customWidth="1"/>
    <col min="2307" max="2307" width="18.5703125" style="135" customWidth="1"/>
    <col min="2308" max="2308" width="20.7109375" style="135" customWidth="1"/>
    <col min="2309" max="2309" width="25.42578125" style="135" customWidth="1"/>
    <col min="2310" max="2560" width="19.5703125" style="135"/>
    <col min="2561" max="2561" width="19.5703125" style="135" customWidth="1"/>
    <col min="2562" max="2562" width="59" style="135" customWidth="1"/>
    <col min="2563" max="2563" width="18.5703125" style="135" customWidth="1"/>
    <col min="2564" max="2564" width="20.7109375" style="135" customWidth="1"/>
    <col min="2565" max="2565" width="25.42578125" style="135" customWidth="1"/>
    <col min="2566" max="2816" width="19.5703125" style="135"/>
    <col min="2817" max="2817" width="19.5703125" style="135" customWidth="1"/>
    <col min="2818" max="2818" width="59" style="135" customWidth="1"/>
    <col min="2819" max="2819" width="18.5703125" style="135" customWidth="1"/>
    <col min="2820" max="2820" width="20.7109375" style="135" customWidth="1"/>
    <col min="2821" max="2821" width="25.42578125" style="135" customWidth="1"/>
    <col min="2822" max="3072" width="19.5703125" style="135"/>
    <col min="3073" max="3073" width="19.5703125" style="135" customWidth="1"/>
    <col min="3074" max="3074" width="59" style="135" customWidth="1"/>
    <col min="3075" max="3075" width="18.5703125" style="135" customWidth="1"/>
    <col min="3076" max="3076" width="20.7109375" style="135" customWidth="1"/>
    <col min="3077" max="3077" width="25.42578125" style="135" customWidth="1"/>
    <col min="3078" max="3328" width="19.5703125" style="135"/>
    <col min="3329" max="3329" width="19.5703125" style="135" customWidth="1"/>
    <col min="3330" max="3330" width="59" style="135" customWidth="1"/>
    <col min="3331" max="3331" width="18.5703125" style="135" customWidth="1"/>
    <col min="3332" max="3332" width="20.7109375" style="135" customWidth="1"/>
    <col min="3333" max="3333" width="25.42578125" style="135" customWidth="1"/>
    <col min="3334" max="3584" width="19.5703125" style="135"/>
    <col min="3585" max="3585" width="19.5703125" style="135" customWidth="1"/>
    <col min="3586" max="3586" width="59" style="135" customWidth="1"/>
    <col min="3587" max="3587" width="18.5703125" style="135" customWidth="1"/>
    <col min="3588" max="3588" width="20.7109375" style="135" customWidth="1"/>
    <col min="3589" max="3589" width="25.42578125" style="135" customWidth="1"/>
    <col min="3590" max="3840" width="19.5703125" style="135"/>
    <col min="3841" max="3841" width="19.5703125" style="135" customWidth="1"/>
    <col min="3842" max="3842" width="59" style="135" customWidth="1"/>
    <col min="3843" max="3843" width="18.5703125" style="135" customWidth="1"/>
    <col min="3844" max="3844" width="20.7109375" style="135" customWidth="1"/>
    <col min="3845" max="3845" width="25.42578125" style="135" customWidth="1"/>
    <col min="3846" max="4096" width="19.5703125" style="135"/>
    <col min="4097" max="4097" width="19.5703125" style="135" customWidth="1"/>
    <col min="4098" max="4098" width="59" style="135" customWidth="1"/>
    <col min="4099" max="4099" width="18.5703125" style="135" customWidth="1"/>
    <col min="4100" max="4100" width="20.7109375" style="135" customWidth="1"/>
    <col min="4101" max="4101" width="25.42578125" style="135" customWidth="1"/>
    <col min="4102" max="4352" width="19.5703125" style="135"/>
    <col min="4353" max="4353" width="19.5703125" style="135" customWidth="1"/>
    <col min="4354" max="4354" width="59" style="135" customWidth="1"/>
    <col min="4355" max="4355" width="18.5703125" style="135" customWidth="1"/>
    <col min="4356" max="4356" width="20.7109375" style="135" customWidth="1"/>
    <col min="4357" max="4357" width="25.42578125" style="135" customWidth="1"/>
    <col min="4358" max="4608" width="19.5703125" style="135"/>
    <col min="4609" max="4609" width="19.5703125" style="135" customWidth="1"/>
    <col min="4610" max="4610" width="59" style="135" customWidth="1"/>
    <col min="4611" max="4611" width="18.5703125" style="135" customWidth="1"/>
    <col min="4612" max="4612" width="20.7109375" style="135" customWidth="1"/>
    <col min="4613" max="4613" width="25.42578125" style="135" customWidth="1"/>
    <col min="4614" max="4864" width="19.5703125" style="135"/>
    <col min="4865" max="4865" width="19.5703125" style="135" customWidth="1"/>
    <col min="4866" max="4866" width="59" style="135" customWidth="1"/>
    <col min="4867" max="4867" width="18.5703125" style="135" customWidth="1"/>
    <col min="4868" max="4868" width="20.7109375" style="135" customWidth="1"/>
    <col min="4869" max="4869" width="25.42578125" style="135" customWidth="1"/>
    <col min="4870" max="5120" width="19.5703125" style="135"/>
    <col min="5121" max="5121" width="19.5703125" style="135" customWidth="1"/>
    <col min="5122" max="5122" width="59" style="135" customWidth="1"/>
    <col min="5123" max="5123" width="18.5703125" style="135" customWidth="1"/>
    <col min="5124" max="5124" width="20.7109375" style="135" customWidth="1"/>
    <col min="5125" max="5125" width="25.42578125" style="135" customWidth="1"/>
    <col min="5126" max="5376" width="19.5703125" style="135"/>
    <col min="5377" max="5377" width="19.5703125" style="135" customWidth="1"/>
    <col min="5378" max="5378" width="59" style="135" customWidth="1"/>
    <col min="5379" max="5379" width="18.5703125" style="135" customWidth="1"/>
    <col min="5380" max="5380" width="20.7109375" style="135" customWidth="1"/>
    <col min="5381" max="5381" width="25.42578125" style="135" customWidth="1"/>
    <col min="5382" max="5632" width="19.5703125" style="135"/>
    <col min="5633" max="5633" width="19.5703125" style="135" customWidth="1"/>
    <col min="5634" max="5634" width="59" style="135" customWidth="1"/>
    <col min="5635" max="5635" width="18.5703125" style="135" customWidth="1"/>
    <col min="5636" max="5636" width="20.7109375" style="135" customWidth="1"/>
    <col min="5637" max="5637" width="25.42578125" style="135" customWidth="1"/>
    <col min="5638" max="5888" width="19.5703125" style="135"/>
    <col min="5889" max="5889" width="19.5703125" style="135" customWidth="1"/>
    <col min="5890" max="5890" width="59" style="135" customWidth="1"/>
    <col min="5891" max="5891" width="18.5703125" style="135" customWidth="1"/>
    <col min="5892" max="5892" width="20.7109375" style="135" customWidth="1"/>
    <col min="5893" max="5893" width="25.42578125" style="135" customWidth="1"/>
    <col min="5894" max="6144" width="19.5703125" style="135"/>
    <col min="6145" max="6145" width="19.5703125" style="135" customWidth="1"/>
    <col min="6146" max="6146" width="59" style="135" customWidth="1"/>
    <col min="6147" max="6147" width="18.5703125" style="135" customWidth="1"/>
    <col min="6148" max="6148" width="20.7109375" style="135" customWidth="1"/>
    <col min="6149" max="6149" width="25.42578125" style="135" customWidth="1"/>
    <col min="6150" max="6400" width="19.5703125" style="135"/>
    <col min="6401" max="6401" width="19.5703125" style="135" customWidth="1"/>
    <col min="6402" max="6402" width="59" style="135" customWidth="1"/>
    <col min="6403" max="6403" width="18.5703125" style="135" customWidth="1"/>
    <col min="6404" max="6404" width="20.7109375" style="135" customWidth="1"/>
    <col min="6405" max="6405" width="25.42578125" style="135" customWidth="1"/>
    <col min="6406" max="6656" width="19.5703125" style="135"/>
    <col min="6657" max="6657" width="19.5703125" style="135" customWidth="1"/>
    <col min="6658" max="6658" width="59" style="135" customWidth="1"/>
    <col min="6659" max="6659" width="18.5703125" style="135" customWidth="1"/>
    <col min="6660" max="6660" width="20.7109375" style="135" customWidth="1"/>
    <col min="6661" max="6661" width="25.42578125" style="135" customWidth="1"/>
    <col min="6662" max="6912" width="19.5703125" style="135"/>
    <col min="6913" max="6913" width="19.5703125" style="135" customWidth="1"/>
    <col min="6914" max="6914" width="59" style="135" customWidth="1"/>
    <col min="6915" max="6915" width="18.5703125" style="135" customWidth="1"/>
    <col min="6916" max="6916" width="20.7109375" style="135" customWidth="1"/>
    <col min="6917" max="6917" width="25.42578125" style="135" customWidth="1"/>
    <col min="6918" max="7168" width="19.5703125" style="135"/>
    <col min="7169" max="7169" width="19.5703125" style="135" customWidth="1"/>
    <col min="7170" max="7170" width="59" style="135" customWidth="1"/>
    <col min="7171" max="7171" width="18.5703125" style="135" customWidth="1"/>
    <col min="7172" max="7172" width="20.7109375" style="135" customWidth="1"/>
    <col min="7173" max="7173" width="25.42578125" style="135" customWidth="1"/>
    <col min="7174" max="7424" width="19.5703125" style="135"/>
    <col min="7425" max="7425" width="19.5703125" style="135" customWidth="1"/>
    <col min="7426" max="7426" width="59" style="135" customWidth="1"/>
    <col min="7427" max="7427" width="18.5703125" style="135" customWidth="1"/>
    <col min="7428" max="7428" width="20.7109375" style="135" customWidth="1"/>
    <col min="7429" max="7429" width="25.42578125" style="135" customWidth="1"/>
    <col min="7430" max="7680" width="19.5703125" style="135"/>
    <col min="7681" max="7681" width="19.5703125" style="135" customWidth="1"/>
    <col min="7682" max="7682" width="59" style="135" customWidth="1"/>
    <col min="7683" max="7683" width="18.5703125" style="135" customWidth="1"/>
    <col min="7684" max="7684" width="20.7109375" style="135" customWidth="1"/>
    <col min="7685" max="7685" width="25.42578125" style="135" customWidth="1"/>
    <col min="7686" max="7936" width="19.5703125" style="135"/>
    <col min="7937" max="7937" width="19.5703125" style="135" customWidth="1"/>
    <col min="7938" max="7938" width="59" style="135" customWidth="1"/>
    <col min="7939" max="7939" width="18.5703125" style="135" customWidth="1"/>
    <col min="7940" max="7940" width="20.7109375" style="135" customWidth="1"/>
    <col min="7941" max="7941" width="25.42578125" style="135" customWidth="1"/>
    <col min="7942" max="8192" width="19.5703125" style="135"/>
    <col min="8193" max="8193" width="19.5703125" style="135" customWidth="1"/>
    <col min="8194" max="8194" width="59" style="135" customWidth="1"/>
    <col min="8195" max="8195" width="18.5703125" style="135" customWidth="1"/>
    <col min="8196" max="8196" width="20.7109375" style="135" customWidth="1"/>
    <col min="8197" max="8197" width="25.42578125" style="135" customWidth="1"/>
    <col min="8198" max="8448" width="19.5703125" style="135"/>
    <col min="8449" max="8449" width="19.5703125" style="135" customWidth="1"/>
    <col min="8450" max="8450" width="59" style="135" customWidth="1"/>
    <col min="8451" max="8451" width="18.5703125" style="135" customWidth="1"/>
    <col min="8452" max="8452" width="20.7109375" style="135" customWidth="1"/>
    <col min="8453" max="8453" width="25.42578125" style="135" customWidth="1"/>
    <col min="8454" max="8704" width="19.5703125" style="135"/>
    <col min="8705" max="8705" width="19.5703125" style="135" customWidth="1"/>
    <col min="8706" max="8706" width="59" style="135" customWidth="1"/>
    <col min="8707" max="8707" width="18.5703125" style="135" customWidth="1"/>
    <col min="8708" max="8708" width="20.7109375" style="135" customWidth="1"/>
    <col min="8709" max="8709" width="25.42578125" style="135" customWidth="1"/>
    <col min="8710" max="8960" width="19.5703125" style="135"/>
    <col min="8961" max="8961" width="19.5703125" style="135" customWidth="1"/>
    <col min="8962" max="8962" width="59" style="135" customWidth="1"/>
    <col min="8963" max="8963" width="18.5703125" style="135" customWidth="1"/>
    <col min="8964" max="8964" width="20.7109375" style="135" customWidth="1"/>
    <col min="8965" max="8965" width="25.42578125" style="135" customWidth="1"/>
    <col min="8966" max="9216" width="19.5703125" style="135"/>
    <col min="9217" max="9217" width="19.5703125" style="135" customWidth="1"/>
    <col min="9218" max="9218" width="59" style="135" customWidth="1"/>
    <col min="9219" max="9219" width="18.5703125" style="135" customWidth="1"/>
    <col min="9220" max="9220" width="20.7109375" style="135" customWidth="1"/>
    <col min="9221" max="9221" width="25.42578125" style="135" customWidth="1"/>
    <col min="9222" max="9472" width="19.5703125" style="135"/>
    <col min="9473" max="9473" width="19.5703125" style="135" customWidth="1"/>
    <col min="9474" max="9474" width="59" style="135" customWidth="1"/>
    <col min="9475" max="9475" width="18.5703125" style="135" customWidth="1"/>
    <col min="9476" max="9476" width="20.7109375" style="135" customWidth="1"/>
    <col min="9477" max="9477" width="25.42578125" style="135" customWidth="1"/>
    <col min="9478" max="9728" width="19.5703125" style="135"/>
    <col min="9729" max="9729" width="19.5703125" style="135" customWidth="1"/>
    <col min="9730" max="9730" width="59" style="135" customWidth="1"/>
    <col min="9731" max="9731" width="18.5703125" style="135" customWidth="1"/>
    <col min="9732" max="9732" width="20.7109375" style="135" customWidth="1"/>
    <col min="9733" max="9733" width="25.42578125" style="135" customWidth="1"/>
    <col min="9734" max="9984" width="19.5703125" style="135"/>
    <col min="9985" max="9985" width="19.5703125" style="135" customWidth="1"/>
    <col min="9986" max="9986" width="59" style="135" customWidth="1"/>
    <col min="9987" max="9987" width="18.5703125" style="135" customWidth="1"/>
    <col min="9988" max="9988" width="20.7109375" style="135" customWidth="1"/>
    <col min="9989" max="9989" width="25.42578125" style="135" customWidth="1"/>
    <col min="9990" max="10240" width="19.5703125" style="135"/>
    <col min="10241" max="10241" width="19.5703125" style="135" customWidth="1"/>
    <col min="10242" max="10242" width="59" style="135" customWidth="1"/>
    <col min="10243" max="10243" width="18.5703125" style="135" customWidth="1"/>
    <col min="10244" max="10244" width="20.7109375" style="135" customWidth="1"/>
    <col min="10245" max="10245" width="25.42578125" style="135" customWidth="1"/>
    <col min="10246" max="10496" width="19.5703125" style="135"/>
    <col min="10497" max="10497" width="19.5703125" style="135" customWidth="1"/>
    <col min="10498" max="10498" width="59" style="135" customWidth="1"/>
    <col min="10499" max="10499" width="18.5703125" style="135" customWidth="1"/>
    <col min="10500" max="10500" width="20.7109375" style="135" customWidth="1"/>
    <col min="10501" max="10501" width="25.42578125" style="135" customWidth="1"/>
    <col min="10502" max="10752" width="19.5703125" style="135"/>
    <col min="10753" max="10753" width="19.5703125" style="135" customWidth="1"/>
    <col min="10754" max="10754" width="59" style="135" customWidth="1"/>
    <col min="10755" max="10755" width="18.5703125" style="135" customWidth="1"/>
    <col min="10756" max="10756" width="20.7109375" style="135" customWidth="1"/>
    <col min="10757" max="10757" width="25.42578125" style="135" customWidth="1"/>
    <col min="10758" max="11008" width="19.5703125" style="135"/>
    <col min="11009" max="11009" width="19.5703125" style="135" customWidth="1"/>
    <col min="11010" max="11010" width="59" style="135" customWidth="1"/>
    <col min="11011" max="11011" width="18.5703125" style="135" customWidth="1"/>
    <col min="11012" max="11012" width="20.7109375" style="135" customWidth="1"/>
    <col min="11013" max="11013" width="25.42578125" style="135" customWidth="1"/>
    <col min="11014" max="11264" width="19.5703125" style="135"/>
    <col min="11265" max="11265" width="19.5703125" style="135" customWidth="1"/>
    <col min="11266" max="11266" width="59" style="135" customWidth="1"/>
    <col min="11267" max="11267" width="18.5703125" style="135" customWidth="1"/>
    <col min="11268" max="11268" width="20.7109375" style="135" customWidth="1"/>
    <col min="11269" max="11269" width="25.42578125" style="135" customWidth="1"/>
    <col min="11270" max="11520" width="19.5703125" style="135"/>
    <col min="11521" max="11521" width="19.5703125" style="135" customWidth="1"/>
    <col min="11522" max="11522" width="59" style="135" customWidth="1"/>
    <col min="11523" max="11523" width="18.5703125" style="135" customWidth="1"/>
    <col min="11524" max="11524" width="20.7109375" style="135" customWidth="1"/>
    <col min="11525" max="11525" width="25.42578125" style="135" customWidth="1"/>
    <col min="11526" max="11776" width="19.5703125" style="135"/>
    <col min="11777" max="11777" width="19.5703125" style="135" customWidth="1"/>
    <col min="11778" max="11778" width="59" style="135" customWidth="1"/>
    <col min="11779" max="11779" width="18.5703125" style="135" customWidth="1"/>
    <col min="11780" max="11780" width="20.7109375" style="135" customWidth="1"/>
    <col min="11781" max="11781" width="25.42578125" style="135" customWidth="1"/>
    <col min="11782" max="12032" width="19.5703125" style="135"/>
    <col min="12033" max="12033" width="19.5703125" style="135" customWidth="1"/>
    <col min="12034" max="12034" width="59" style="135" customWidth="1"/>
    <col min="12035" max="12035" width="18.5703125" style="135" customWidth="1"/>
    <col min="12036" max="12036" width="20.7109375" style="135" customWidth="1"/>
    <col min="12037" max="12037" width="25.42578125" style="135" customWidth="1"/>
    <col min="12038" max="12288" width="19.5703125" style="135"/>
    <col min="12289" max="12289" width="19.5703125" style="135" customWidth="1"/>
    <col min="12290" max="12290" width="59" style="135" customWidth="1"/>
    <col min="12291" max="12291" width="18.5703125" style="135" customWidth="1"/>
    <col min="12292" max="12292" width="20.7109375" style="135" customWidth="1"/>
    <col min="12293" max="12293" width="25.42578125" style="135" customWidth="1"/>
    <col min="12294" max="12544" width="19.5703125" style="135"/>
    <col min="12545" max="12545" width="19.5703125" style="135" customWidth="1"/>
    <col min="12546" max="12546" width="59" style="135" customWidth="1"/>
    <col min="12547" max="12547" width="18.5703125" style="135" customWidth="1"/>
    <col min="12548" max="12548" width="20.7109375" style="135" customWidth="1"/>
    <col min="12549" max="12549" width="25.42578125" style="135" customWidth="1"/>
    <col min="12550" max="12800" width="19.5703125" style="135"/>
    <col min="12801" max="12801" width="19.5703125" style="135" customWidth="1"/>
    <col min="12802" max="12802" width="59" style="135" customWidth="1"/>
    <col min="12803" max="12803" width="18.5703125" style="135" customWidth="1"/>
    <col min="12804" max="12804" width="20.7109375" style="135" customWidth="1"/>
    <col min="12805" max="12805" width="25.42578125" style="135" customWidth="1"/>
    <col min="12806" max="13056" width="19.5703125" style="135"/>
    <col min="13057" max="13057" width="19.5703125" style="135" customWidth="1"/>
    <col min="13058" max="13058" width="59" style="135" customWidth="1"/>
    <col min="13059" max="13059" width="18.5703125" style="135" customWidth="1"/>
    <col min="13060" max="13060" width="20.7109375" style="135" customWidth="1"/>
    <col min="13061" max="13061" width="25.42578125" style="135" customWidth="1"/>
    <col min="13062" max="13312" width="19.5703125" style="135"/>
    <col min="13313" max="13313" width="19.5703125" style="135" customWidth="1"/>
    <col min="13314" max="13314" width="59" style="135" customWidth="1"/>
    <col min="13315" max="13315" width="18.5703125" style="135" customWidth="1"/>
    <col min="13316" max="13316" width="20.7109375" style="135" customWidth="1"/>
    <col min="13317" max="13317" width="25.42578125" style="135" customWidth="1"/>
    <col min="13318" max="13568" width="19.5703125" style="135"/>
    <col min="13569" max="13569" width="19.5703125" style="135" customWidth="1"/>
    <col min="13570" max="13570" width="59" style="135" customWidth="1"/>
    <col min="13571" max="13571" width="18.5703125" style="135" customWidth="1"/>
    <col min="13572" max="13572" width="20.7109375" style="135" customWidth="1"/>
    <col min="13573" max="13573" width="25.42578125" style="135" customWidth="1"/>
    <col min="13574" max="13824" width="19.5703125" style="135"/>
    <col min="13825" max="13825" width="19.5703125" style="135" customWidth="1"/>
    <col min="13826" max="13826" width="59" style="135" customWidth="1"/>
    <col min="13827" max="13827" width="18.5703125" style="135" customWidth="1"/>
    <col min="13828" max="13828" width="20.7109375" style="135" customWidth="1"/>
    <col min="13829" max="13829" width="25.42578125" style="135" customWidth="1"/>
    <col min="13830" max="14080" width="19.5703125" style="135"/>
    <col min="14081" max="14081" width="19.5703125" style="135" customWidth="1"/>
    <col min="14082" max="14082" width="59" style="135" customWidth="1"/>
    <col min="14083" max="14083" width="18.5703125" style="135" customWidth="1"/>
    <col min="14084" max="14084" width="20.7109375" style="135" customWidth="1"/>
    <col min="14085" max="14085" width="25.42578125" style="135" customWidth="1"/>
    <col min="14086" max="14336" width="19.5703125" style="135"/>
    <col min="14337" max="14337" width="19.5703125" style="135" customWidth="1"/>
    <col min="14338" max="14338" width="59" style="135" customWidth="1"/>
    <col min="14339" max="14339" width="18.5703125" style="135" customWidth="1"/>
    <col min="14340" max="14340" width="20.7109375" style="135" customWidth="1"/>
    <col min="14341" max="14341" width="25.42578125" style="135" customWidth="1"/>
    <col min="14342" max="14592" width="19.5703125" style="135"/>
    <col min="14593" max="14593" width="19.5703125" style="135" customWidth="1"/>
    <col min="14594" max="14594" width="59" style="135" customWidth="1"/>
    <col min="14595" max="14595" width="18.5703125" style="135" customWidth="1"/>
    <col min="14596" max="14596" width="20.7109375" style="135" customWidth="1"/>
    <col min="14597" max="14597" width="25.42578125" style="135" customWidth="1"/>
    <col min="14598" max="14848" width="19.5703125" style="135"/>
    <col min="14849" max="14849" width="19.5703125" style="135" customWidth="1"/>
    <col min="14850" max="14850" width="59" style="135" customWidth="1"/>
    <col min="14851" max="14851" width="18.5703125" style="135" customWidth="1"/>
    <col min="14852" max="14852" width="20.7109375" style="135" customWidth="1"/>
    <col min="14853" max="14853" width="25.42578125" style="135" customWidth="1"/>
    <col min="14854" max="15104" width="19.5703125" style="135"/>
    <col min="15105" max="15105" width="19.5703125" style="135" customWidth="1"/>
    <col min="15106" max="15106" width="59" style="135" customWidth="1"/>
    <col min="15107" max="15107" width="18.5703125" style="135" customWidth="1"/>
    <col min="15108" max="15108" width="20.7109375" style="135" customWidth="1"/>
    <col min="15109" max="15109" width="25.42578125" style="135" customWidth="1"/>
    <col min="15110" max="15360" width="19.5703125" style="135"/>
    <col min="15361" max="15361" width="19.5703125" style="135" customWidth="1"/>
    <col min="15362" max="15362" width="59" style="135" customWidth="1"/>
    <col min="15363" max="15363" width="18.5703125" style="135" customWidth="1"/>
    <col min="15364" max="15364" width="20.7109375" style="135" customWidth="1"/>
    <col min="15365" max="15365" width="25.42578125" style="135" customWidth="1"/>
    <col min="15366" max="15616" width="19.5703125" style="135"/>
    <col min="15617" max="15617" width="19.5703125" style="135" customWidth="1"/>
    <col min="15618" max="15618" width="59" style="135" customWidth="1"/>
    <col min="15619" max="15619" width="18.5703125" style="135" customWidth="1"/>
    <col min="15620" max="15620" width="20.7109375" style="135" customWidth="1"/>
    <col min="15621" max="15621" width="25.42578125" style="135" customWidth="1"/>
    <col min="15622" max="15872" width="19.5703125" style="135"/>
    <col min="15873" max="15873" width="19.5703125" style="135" customWidth="1"/>
    <col min="15874" max="15874" width="59" style="135" customWidth="1"/>
    <col min="15875" max="15875" width="18.5703125" style="135" customWidth="1"/>
    <col min="15876" max="15876" width="20.7109375" style="135" customWidth="1"/>
    <col min="15877" max="15877" width="25.42578125" style="135" customWidth="1"/>
    <col min="15878" max="16128" width="19.5703125" style="135"/>
    <col min="16129" max="16129" width="19.5703125" style="135" customWidth="1"/>
    <col min="16130" max="16130" width="59" style="135" customWidth="1"/>
    <col min="16131" max="16131" width="18.5703125" style="135" customWidth="1"/>
    <col min="16132" max="16132" width="20.7109375" style="135" customWidth="1"/>
    <col min="16133" max="16133" width="25.42578125" style="135" customWidth="1"/>
    <col min="16134" max="16384" width="19.5703125" style="135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22" ht="21.95" customHeight="1" x14ac:dyDescent="0.35">
      <c r="A2" s="1" t="s">
        <v>1</v>
      </c>
      <c r="B2" s="1"/>
      <c r="C2" s="1"/>
      <c r="D2" s="1"/>
      <c r="E2" s="1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2" ht="21.95" customHeight="1" x14ac:dyDescent="0.35">
      <c r="A3" s="1" t="s">
        <v>2</v>
      </c>
      <c r="B3" s="1"/>
      <c r="C3" s="1"/>
      <c r="D3" s="1"/>
      <c r="E3" s="1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ht="21.95" customHeight="1" thickBot="1" x14ac:dyDescent="0.4">
      <c r="A4" s="107"/>
      <c r="B4" s="107"/>
      <c r="C4" s="107"/>
      <c r="D4" s="107"/>
      <c r="E4" s="107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22" ht="21.95" customHeight="1" thickBot="1" x14ac:dyDescent="0.4">
      <c r="A5" s="106"/>
      <c r="B5" s="162" t="s">
        <v>91</v>
      </c>
      <c r="C5" s="201">
        <v>2591</v>
      </c>
      <c r="D5" s="162" t="s">
        <v>3</v>
      </c>
      <c r="E5" s="163">
        <v>43121</v>
      </c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22" ht="21.95" customHeight="1" thickBot="1" x14ac:dyDescent="0.4">
      <c r="A6" s="106"/>
      <c r="B6" s="229" t="s">
        <v>112</v>
      </c>
      <c r="C6" s="164"/>
      <c r="D6" s="162"/>
      <c r="E6" s="163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24.75" customHeight="1" thickBot="1" x14ac:dyDescent="0.4">
      <c r="A7" s="197" t="s">
        <v>4</v>
      </c>
      <c r="B7" s="198" t="s">
        <v>5</v>
      </c>
      <c r="C7" s="198" t="s">
        <v>90</v>
      </c>
      <c r="D7" s="199" t="s">
        <v>6</v>
      </c>
      <c r="E7" s="200" t="s">
        <v>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</row>
    <row r="8" spans="1:22" ht="24.75" customHeight="1" thickBot="1" x14ac:dyDescent="0.4">
      <c r="A8" s="180" t="s">
        <v>8</v>
      </c>
      <c r="B8" s="181" t="s">
        <v>108</v>
      </c>
      <c r="C8" s="182">
        <f>13645+59228.5+85888</f>
        <v>158761.5</v>
      </c>
      <c r="D8" s="223">
        <f>SUM(C8:C11)</f>
        <v>158761.5</v>
      </c>
      <c r="E8" s="183"/>
      <c r="F8" s="136"/>
      <c r="G8" s="137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</row>
    <row r="9" spans="1:22" ht="24.75" customHeight="1" thickBot="1" x14ac:dyDescent="0.4">
      <c r="A9" s="166"/>
      <c r="B9" s="181"/>
      <c r="C9" s="121"/>
      <c r="D9" s="156"/>
      <c r="E9" s="110"/>
      <c r="F9" s="136"/>
      <c r="G9" s="137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</row>
    <row r="10" spans="1:22" ht="24.75" customHeight="1" thickBot="1" x14ac:dyDescent="0.4">
      <c r="A10" s="166"/>
      <c r="B10" s="181"/>
      <c r="C10" s="121"/>
      <c r="D10" s="156"/>
      <c r="E10" s="110"/>
      <c r="F10" s="136"/>
      <c r="G10" s="137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</row>
    <row r="11" spans="1:22" ht="24.75" customHeight="1" x14ac:dyDescent="0.35">
      <c r="A11" s="166"/>
      <c r="B11" s="181"/>
      <c r="C11" s="121"/>
      <c r="D11" s="156"/>
      <c r="E11" s="110"/>
      <c r="F11" s="136"/>
      <c r="G11" s="137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1:22" ht="24.75" customHeight="1" x14ac:dyDescent="0.35">
      <c r="A12" s="218" t="s">
        <v>9</v>
      </c>
      <c r="B12" s="185" t="s">
        <v>10</v>
      </c>
      <c r="C12" s="157"/>
      <c r="D12" s="224">
        <f>SUM(C13:C15)</f>
        <v>46166.35</v>
      </c>
      <c r="E12" s="109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</row>
    <row r="13" spans="1:22" ht="24.75" customHeight="1" x14ac:dyDescent="0.35">
      <c r="A13" s="167"/>
      <c r="B13" s="178" t="s">
        <v>82</v>
      </c>
      <c r="C13" s="121">
        <f>950+5166.66+6294.59</f>
        <v>12411.25</v>
      </c>
      <c r="D13" s="157"/>
      <c r="E13" s="109" t="s">
        <v>12</v>
      </c>
      <c r="F13" s="138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</row>
    <row r="14" spans="1:22" ht="24.75" customHeight="1" x14ac:dyDescent="0.35">
      <c r="A14" s="167"/>
      <c r="B14" s="178" t="s">
        <v>83</v>
      </c>
      <c r="C14" s="121">
        <f>1137+16498.71+16119.39</f>
        <v>33755.1</v>
      </c>
      <c r="D14" s="125"/>
      <c r="E14" s="109"/>
      <c r="F14" s="139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</row>
    <row r="15" spans="1:22" ht="24.75" customHeight="1" x14ac:dyDescent="0.35">
      <c r="A15" s="167" t="s">
        <v>38</v>
      </c>
      <c r="B15" s="179" t="s">
        <v>84</v>
      </c>
      <c r="C15" s="116"/>
      <c r="D15" s="156"/>
      <c r="E15" s="109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</row>
    <row r="16" spans="1:22" ht="24.75" customHeight="1" x14ac:dyDescent="0.35">
      <c r="A16" s="167"/>
      <c r="B16" s="108"/>
      <c r="C16" s="116"/>
      <c r="D16" s="156"/>
      <c r="E16" s="109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</row>
    <row r="17" spans="1:22" ht="24.75" customHeight="1" x14ac:dyDescent="0.35">
      <c r="A17" s="218"/>
      <c r="B17" s="186" t="s">
        <v>81</v>
      </c>
      <c r="C17" s="116"/>
      <c r="D17" s="156">
        <f>SUM(C17)</f>
        <v>0</v>
      </c>
      <c r="E17" s="109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</row>
    <row r="18" spans="1:22" ht="24.75" customHeight="1" x14ac:dyDescent="0.35">
      <c r="A18" s="167"/>
      <c r="B18" s="177"/>
      <c r="C18" s="116"/>
      <c r="D18" s="156"/>
      <c r="E18" s="109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</row>
    <row r="19" spans="1:22" ht="24.75" customHeight="1" x14ac:dyDescent="0.35">
      <c r="A19" s="167"/>
      <c r="B19" s="111"/>
      <c r="C19" s="117"/>
      <c r="D19" s="156"/>
      <c r="E19" s="109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</row>
    <row r="20" spans="1:22" ht="24.75" customHeight="1" x14ac:dyDescent="0.35">
      <c r="A20" s="168" t="s">
        <v>14</v>
      </c>
      <c r="B20" s="165" t="s">
        <v>15</v>
      </c>
      <c r="C20" s="117"/>
      <c r="D20" s="156">
        <f>+C20</f>
        <v>0</v>
      </c>
      <c r="E20" s="109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ht="24.75" customHeight="1" x14ac:dyDescent="0.35">
      <c r="A21" s="167"/>
      <c r="B21" s="108"/>
      <c r="C21" s="157"/>
      <c r="D21" s="156"/>
      <c r="E21" s="109"/>
      <c r="F21" s="138"/>
      <c r="G21" s="138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</row>
    <row r="22" spans="1:22" ht="24.75" customHeight="1" x14ac:dyDescent="0.35">
      <c r="A22" s="187">
        <v>1105</v>
      </c>
      <c r="B22" s="184" t="s">
        <v>16</v>
      </c>
      <c r="C22" s="157"/>
      <c r="D22" s="156">
        <f>SUM(C23:C27)</f>
        <v>11513.89</v>
      </c>
      <c r="E22" s="109"/>
      <c r="F22" s="138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</row>
    <row r="23" spans="1:22" ht="24.75" customHeight="1" x14ac:dyDescent="0.35">
      <c r="A23" s="147">
        <v>135</v>
      </c>
      <c r="B23" s="112" t="s">
        <v>104</v>
      </c>
      <c r="C23" s="121">
        <f>803.26+50+49.22+800+600+800+100+500+250+1011+250+400.41+700+600+700+800+700+800+800+800</f>
        <v>11513.89</v>
      </c>
      <c r="D23" s="156"/>
      <c r="E23" s="109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  <row r="24" spans="1:22" ht="24.75" customHeight="1" x14ac:dyDescent="0.35">
      <c r="A24" s="161"/>
      <c r="B24" s="196"/>
      <c r="C24" s="121"/>
      <c r="D24" s="156"/>
      <c r="E24" s="109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</row>
    <row r="25" spans="1:22" ht="24.75" customHeight="1" x14ac:dyDescent="0.35">
      <c r="A25" s="161"/>
      <c r="B25" s="145"/>
      <c r="C25" s="121"/>
      <c r="D25" s="156"/>
      <c r="E25" s="109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</row>
    <row r="26" spans="1:22" ht="24.75" customHeight="1" x14ac:dyDescent="0.35">
      <c r="A26" s="212"/>
      <c r="B26" s="192"/>
      <c r="C26" s="121"/>
      <c r="D26" s="156"/>
      <c r="E26" s="109"/>
      <c r="F26" s="138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</row>
    <row r="27" spans="1:22" ht="24.75" customHeight="1" x14ac:dyDescent="0.35">
      <c r="A27" s="216"/>
      <c r="B27" s="217"/>
      <c r="C27" s="121"/>
      <c r="D27" s="156"/>
      <c r="E27" s="109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</row>
    <row r="28" spans="1:22" ht="24.75" customHeight="1" x14ac:dyDescent="0.35">
      <c r="A28" s="187" t="s">
        <v>17</v>
      </c>
      <c r="B28" s="184" t="s">
        <v>85</v>
      </c>
      <c r="C28" s="125"/>
      <c r="D28" s="156">
        <f>SUM(C29:C29)</f>
        <v>0</v>
      </c>
      <c r="E28" s="109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</row>
    <row r="29" spans="1:22" ht="24.75" customHeight="1" x14ac:dyDescent="0.35">
      <c r="A29" s="148"/>
      <c r="B29" s="115"/>
      <c r="C29" s="117"/>
      <c r="D29" s="156"/>
      <c r="E29" s="109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</row>
    <row r="30" spans="1:22" ht="24.75" customHeight="1" x14ac:dyDescent="0.35">
      <c r="A30" s="218" t="s">
        <v>18</v>
      </c>
      <c r="B30" s="188" t="s">
        <v>86</v>
      </c>
      <c r="C30" s="117"/>
      <c r="D30" s="156">
        <f>SUM(C31:C31)</f>
        <v>0</v>
      </c>
      <c r="E30" s="109"/>
      <c r="F30" s="134"/>
      <c r="G30" s="138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</row>
    <row r="31" spans="1:22" ht="24.75" customHeight="1" x14ac:dyDescent="0.35">
      <c r="A31" s="213"/>
      <c r="B31" s="114"/>
      <c r="C31" s="121"/>
      <c r="D31" s="156"/>
      <c r="E31" s="109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</row>
    <row r="32" spans="1:22" ht="24.75" customHeight="1" x14ac:dyDescent="0.35">
      <c r="A32" s="169"/>
      <c r="B32" s="113"/>
      <c r="C32" s="121"/>
      <c r="D32" s="156"/>
      <c r="E32" s="109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22" ht="24.75" customHeight="1" x14ac:dyDescent="0.35">
      <c r="A33" s="187" t="s">
        <v>19</v>
      </c>
      <c r="B33" s="184" t="s">
        <v>87</v>
      </c>
      <c r="C33" s="157"/>
      <c r="D33" s="156">
        <f>+C34+C35</f>
        <v>0</v>
      </c>
      <c r="E33" s="109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</row>
    <row r="34" spans="1:22" s="140" customFormat="1" ht="24.75" customHeight="1" x14ac:dyDescent="0.35">
      <c r="A34" s="149"/>
      <c r="B34" s="115"/>
      <c r="C34" s="116"/>
      <c r="D34" s="156"/>
      <c r="E34" s="109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</row>
    <row r="35" spans="1:22" ht="24.75" customHeight="1" x14ac:dyDescent="0.35">
      <c r="A35" s="150"/>
      <c r="B35" s="114"/>
      <c r="C35" s="121"/>
      <c r="D35" s="157"/>
      <c r="E35" s="109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ht="24.75" customHeight="1" x14ac:dyDescent="0.35">
      <c r="A36" s="169"/>
      <c r="B36" s="113"/>
      <c r="C36" s="157"/>
      <c r="D36" s="157"/>
      <c r="E36" s="109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</row>
    <row r="37" spans="1:22" ht="24.75" customHeight="1" x14ac:dyDescent="0.35">
      <c r="A37" s="187" t="s">
        <v>20</v>
      </c>
      <c r="B37" s="184" t="s">
        <v>69</v>
      </c>
      <c r="C37" s="117"/>
      <c r="D37" s="158">
        <f>SUM(C38:C40)</f>
        <v>0</v>
      </c>
      <c r="E37" s="109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ht="24.75" customHeight="1" x14ac:dyDescent="0.35">
      <c r="A38" s="150"/>
      <c r="B38" s="114"/>
      <c r="C38" s="116"/>
      <c r="D38" s="158"/>
      <c r="E38" s="109"/>
      <c r="F38" s="193"/>
      <c r="G38" s="193"/>
      <c r="H38" s="193"/>
      <c r="I38" s="193"/>
      <c r="J38" s="193"/>
      <c r="K38" s="193"/>
      <c r="L38" s="193"/>
      <c r="M38" s="134"/>
      <c r="N38" s="134"/>
      <c r="O38" s="134"/>
      <c r="P38" s="134"/>
      <c r="Q38" s="134"/>
      <c r="R38" s="134"/>
      <c r="S38" s="134"/>
      <c r="T38" s="134"/>
      <c r="U38" s="134"/>
      <c r="V38" s="134"/>
    </row>
    <row r="39" spans="1:22" ht="24.75" customHeight="1" x14ac:dyDescent="0.35">
      <c r="A39" s="150"/>
      <c r="B39" s="114"/>
      <c r="C39" s="116"/>
      <c r="D39" s="158"/>
      <c r="E39" s="109"/>
      <c r="F39" s="193"/>
      <c r="G39" s="193"/>
      <c r="H39" s="193"/>
      <c r="I39" s="193"/>
      <c r="J39" s="193"/>
      <c r="K39" s="193"/>
      <c r="L39" s="193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ht="24.75" customHeight="1" x14ac:dyDescent="0.35">
      <c r="A40" s="150"/>
      <c r="B40" s="114"/>
      <c r="C40" s="116"/>
      <c r="D40" s="158"/>
      <c r="E40" s="109"/>
      <c r="F40" s="193"/>
      <c r="G40" s="193"/>
      <c r="H40" s="193"/>
      <c r="I40" s="193"/>
      <c r="J40" s="193"/>
      <c r="K40" s="193"/>
      <c r="L40" s="193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24.75" customHeight="1" x14ac:dyDescent="0.35">
      <c r="A41" s="189" t="s">
        <v>21</v>
      </c>
      <c r="B41" s="190" t="s">
        <v>22</v>
      </c>
      <c r="C41" s="116"/>
      <c r="D41" s="158">
        <f>SUM(C42:C42)</f>
        <v>336.99</v>
      </c>
      <c r="E41" s="109"/>
      <c r="F41" s="222"/>
      <c r="G41" s="194"/>
      <c r="H41" s="193"/>
      <c r="I41" s="193"/>
      <c r="J41" s="193"/>
      <c r="K41" s="193"/>
      <c r="L41" s="193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ht="24.75" customHeight="1" x14ac:dyDescent="0.35">
      <c r="A42" s="219">
        <v>36</v>
      </c>
      <c r="B42" s="220" t="s">
        <v>110</v>
      </c>
      <c r="C42" s="116">
        <v>336.99</v>
      </c>
      <c r="D42" s="158"/>
      <c r="E42" s="109"/>
      <c r="F42" s="193"/>
      <c r="G42" s="193"/>
      <c r="H42" s="193"/>
      <c r="I42" s="193"/>
      <c r="J42" s="193"/>
      <c r="K42" s="193"/>
      <c r="L42" s="193"/>
      <c r="M42" s="134"/>
      <c r="N42" s="134"/>
      <c r="O42" s="134"/>
      <c r="P42" s="134"/>
      <c r="Q42" s="134"/>
      <c r="R42" s="134"/>
      <c r="S42" s="134"/>
      <c r="T42" s="134"/>
      <c r="U42" s="134"/>
      <c r="V42" s="134"/>
    </row>
    <row r="43" spans="1:22" ht="24.75" customHeight="1" x14ac:dyDescent="0.35">
      <c r="A43" s="150"/>
      <c r="B43" s="192"/>
      <c r="C43" s="116"/>
      <c r="D43" s="158"/>
      <c r="E43" s="109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ht="24.75" customHeight="1" x14ac:dyDescent="0.35">
      <c r="A44" s="187">
        <v>2105</v>
      </c>
      <c r="B44" s="184" t="s">
        <v>23</v>
      </c>
      <c r="C44" s="121"/>
      <c r="D44" s="158">
        <f>SUM(C45:C47)</f>
        <v>0</v>
      </c>
      <c r="E44" s="109"/>
      <c r="F44" s="209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</row>
    <row r="45" spans="1:22" ht="24.75" customHeight="1" x14ac:dyDescent="0.35">
      <c r="A45" s="215"/>
      <c r="B45" s="115"/>
      <c r="C45" s="116"/>
      <c r="D45" s="158"/>
      <c r="E45" s="109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ht="24.75" customHeight="1" x14ac:dyDescent="0.35">
      <c r="A46" s="215"/>
      <c r="B46" s="115"/>
      <c r="C46" s="116"/>
      <c r="D46" s="158"/>
      <c r="E46" s="109"/>
      <c r="F46" s="138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</row>
    <row r="47" spans="1:22" ht="24.75" customHeight="1" x14ac:dyDescent="0.35">
      <c r="A47" s="169"/>
      <c r="B47" s="113"/>
      <c r="C47" s="117"/>
      <c r="D47" s="158"/>
      <c r="E47" s="109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24.75" customHeight="1" x14ac:dyDescent="0.35">
      <c r="A48" s="187" t="s">
        <v>24</v>
      </c>
      <c r="B48" s="184" t="s">
        <v>70</v>
      </c>
      <c r="C48" s="116"/>
      <c r="D48" s="158">
        <f>SUM(C49:C50)</f>
        <v>800</v>
      </c>
      <c r="E48" s="109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</row>
    <row r="49" spans="1:22" ht="24.75" customHeight="1" x14ac:dyDescent="0.35">
      <c r="A49" s="214">
        <v>689</v>
      </c>
      <c r="B49" s="115" t="s">
        <v>107</v>
      </c>
      <c r="C49" s="210">
        <v>500</v>
      </c>
      <c r="D49" s="158"/>
      <c r="E49" s="109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1:22" ht="24.75" customHeight="1" x14ac:dyDescent="0.35">
      <c r="A50" s="221">
        <v>498</v>
      </c>
      <c r="B50" s="115" t="s">
        <v>109</v>
      </c>
      <c r="C50" s="195">
        <v>300</v>
      </c>
      <c r="D50" s="158"/>
      <c r="E50" s="109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</row>
    <row r="51" spans="1:22" ht="24.75" customHeight="1" x14ac:dyDescent="0.35">
      <c r="A51" s="167" t="s">
        <v>25</v>
      </c>
      <c r="B51" s="155" t="s">
        <v>88</v>
      </c>
      <c r="C51" s="117"/>
      <c r="D51" s="156"/>
      <c r="E51" s="109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</row>
    <row r="52" spans="1:22" ht="24.75" customHeight="1" x14ac:dyDescent="0.35">
      <c r="A52" s="167"/>
      <c r="B52" s="118"/>
      <c r="C52" s="116"/>
      <c r="D52" s="157"/>
      <c r="E52" s="119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</row>
    <row r="53" spans="1:22" ht="24.75" customHeight="1" x14ac:dyDescent="0.35">
      <c r="A53" s="187">
        <v>1103</v>
      </c>
      <c r="B53" s="184" t="s">
        <v>27</v>
      </c>
      <c r="C53" s="125"/>
      <c r="D53" s="156">
        <f>SUM(C53:C55)</f>
        <v>0</v>
      </c>
      <c r="E53" s="120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</row>
    <row r="54" spans="1:22" ht="24.75" customHeight="1" x14ac:dyDescent="0.35">
      <c r="A54" s="167"/>
      <c r="B54" s="113"/>
      <c r="C54" s="121"/>
      <c r="D54" s="156"/>
      <c r="E54" s="122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</row>
    <row r="55" spans="1:22" ht="24.75" customHeight="1" x14ac:dyDescent="0.35">
      <c r="A55" s="167"/>
      <c r="B55" s="113"/>
      <c r="C55" s="121"/>
      <c r="D55" s="156"/>
      <c r="E55" s="122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</row>
    <row r="56" spans="1:22" ht="24.75" customHeight="1" x14ac:dyDescent="0.35">
      <c r="A56" s="227" t="s">
        <v>101</v>
      </c>
      <c r="B56" s="228"/>
      <c r="C56" s="123"/>
      <c r="D56" s="156">
        <f>SUM(C57:C59)</f>
        <v>900</v>
      </c>
      <c r="E56" s="12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</row>
    <row r="57" spans="1:22" ht="24.75" customHeight="1" x14ac:dyDescent="0.35">
      <c r="A57" s="167" t="s">
        <v>28</v>
      </c>
      <c r="B57" s="118" t="s">
        <v>96</v>
      </c>
      <c r="C57" s="123"/>
      <c r="D57" s="140"/>
      <c r="E57" s="109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1:22" ht="24.75" customHeight="1" x14ac:dyDescent="0.35">
      <c r="A58" s="167" t="s">
        <v>30</v>
      </c>
      <c r="B58" s="118" t="s">
        <v>97</v>
      </c>
      <c r="C58" s="121">
        <v>300</v>
      </c>
      <c r="D58" s="156"/>
      <c r="E58" s="109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</row>
    <row r="59" spans="1:22" ht="24.75" customHeight="1" x14ac:dyDescent="0.35">
      <c r="A59" s="167" t="s">
        <v>32</v>
      </c>
      <c r="B59" s="118" t="s">
        <v>98</v>
      </c>
      <c r="C59" s="121">
        <f>100+100+100+100+100+100</f>
        <v>600</v>
      </c>
      <c r="D59" s="159"/>
      <c r="E59" s="109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1:22" ht="24.75" customHeight="1" x14ac:dyDescent="0.35">
      <c r="A60" s="227" t="s">
        <v>102</v>
      </c>
      <c r="B60" s="228"/>
      <c r="C60" s="121"/>
      <c r="D60" s="159">
        <f>SUM(C61:C63)</f>
        <v>1094.56</v>
      </c>
      <c r="E60" s="109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</row>
    <row r="61" spans="1:22" ht="24.75" customHeight="1" x14ac:dyDescent="0.35">
      <c r="A61" s="167" t="s">
        <v>34</v>
      </c>
      <c r="B61" s="118" t="s">
        <v>99</v>
      </c>
      <c r="C61" s="117">
        <v>400</v>
      </c>
      <c r="D61" s="159"/>
      <c r="E61" s="109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1:22" ht="24.75" customHeight="1" x14ac:dyDescent="0.35">
      <c r="A62" s="167" t="s">
        <v>36</v>
      </c>
      <c r="B62" s="118" t="s">
        <v>100</v>
      </c>
      <c r="C62" s="125"/>
      <c r="D62" s="156"/>
      <c r="E62" s="109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</row>
    <row r="63" spans="1:22" ht="24.75" customHeight="1" x14ac:dyDescent="0.35">
      <c r="A63" s="167" t="s">
        <v>40</v>
      </c>
      <c r="B63" s="118" t="s">
        <v>106</v>
      </c>
      <c r="C63" s="117">
        <v>694.56</v>
      </c>
      <c r="D63" s="159"/>
      <c r="E63" s="109"/>
      <c r="F63" s="138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</row>
    <row r="64" spans="1:22" ht="24.75" customHeight="1" x14ac:dyDescent="0.35">
      <c r="A64" s="227" t="s">
        <v>42</v>
      </c>
      <c r="B64" s="228"/>
      <c r="C64" s="117"/>
      <c r="D64" s="159"/>
      <c r="E64" s="126">
        <f>SUM(C65:C68)</f>
        <v>184667.40000000002</v>
      </c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</row>
    <row r="65" spans="1:22" ht="24.75" customHeight="1" x14ac:dyDescent="0.35">
      <c r="A65" s="166" t="s">
        <v>58</v>
      </c>
      <c r="B65" s="191" t="s">
        <v>92</v>
      </c>
      <c r="C65" s="121">
        <v>149158.88</v>
      </c>
      <c r="D65" s="159"/>
      <c r="E65" s="110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  <row r="66" spans="1:22" ht="24.75" customHeight="1" x14ac:dyDescent="0.35">
      <c r="A66" s="166" t="s">
        <v>59</v>
      </c>
      <c r="B66" s="191" t="s">
        <v>93</v>
      </c>
      <c r="C66" s="202">
        <v>33160.01</v>
      </c>
      <c r="D66" s="158"/>
      <c r="E66" s="110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</row>
    <row r="67" spans="1:22" ht="24.75" customHeight="1" x14ac:dyDescent="0.35">
      <c r="A67" s="166" t="s">
        <v>60</v>
      </c>
      <c r="B67" s="191" t="s">
        <v>94</v>
      </c>
      <c r="C67" s="121">
        <v>400.87</v>
      </c>
      <c r="D67" s="158"/>
      <c r="E67" s="110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1:22" s="140" customFormat="1" ht="24.75" customHeight="1" x14ac:dyDescent="0.35">
      <c r="A68" s="166" t="s">
        <v>61</v>
      </c>
      <c r="B68" s="191" t="s">
        <v>95</v>
      </c>
      <c r="C68" s="121">
        <v>1947.64</v>
      </c>
      <c r="D68" s="158"/>
      <c r="E68" s="110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</row>
    <row r="69" spans="1:22" s="140" customFormat="1" ht="24.75" customHeight="1" x14ac:dyDescent="0.35">
      <c r="A69" s="166"/>
      <c r="B69" s="127"/>
      <c r="C69" s="121"/>
      <c r="D69" s="158"/>
      <c r="E69" s="110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1:22" ht="24.75" customHeight="1" x14ac:dyDescent="0.35">
      <c r="A70" s="171" t="s">
        <v>47</v>
      </c>
      <c r="B70" s="155" t="s">
        <v>48</v>
      </c>
      <c r="C70" s="121">
        <v>5355.33</v>
      </c>
      <c r="D70" s="159"/>
      <c r="E70" s="128">
        <f>+C70</f>
        <v>5355.33</v>
      </c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</row>
    <row r="71" spans="1:22" ht="24.75" customHeight="1" x14ac:dyDescent="0.35">
      <c r="A71" s="171"/>
      <c r="B71" s="155" t="s">
        <v>103</v>
      </c>
      <c r="C71" s="203">
        <v>29546.78</v>
      </c>
      <c r="D71" s="156"/>
      <c r="E71" s="128">
        <f>+C71</f>
        <v>29546.78</v>
      </c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1:22" ht="24.75" customHeight="1" x14ac:dyDescent="0.35">
      <c r="A72" s="168"/>
      <c r="B72" s="165"/>
      <c r="C72" s="129"/>
      <c r="D72" s="156"/>
      <c r="E72" s="109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</row>
    <row r="73" spans="1:22" ht="24.75" customHeight="1" x14ac:dyDescent="0.35">
      <c r="A73" s="168" t="s">
        <v>65</v>
      </c>
      <c r="B73" s="184" t="s">
        <v>89</v>
      </c>
      <c r="C73" s="125"/>
      <c r="D73" s="156">
        <f>SUM(C74:C76)</f>
        <v>0</v>
      </c>
      <c r="E73" s="109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  <row r="74" spans="1:22" ht="24.75" customHeight="1" x14ac:dyDescent="0.35">
      <c r="A74" s="211"/>
      <c r="B74" s="160"/>
      <c r="C74" s="130"/>
      <c r="D74" s="156"/>
      <c r="E74" s="109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</row>
    <row r="75" spans="1:22" ht="24.75" customHeight="1" x14ac:dyDescent="0.35">
      <c r="A75" s="151"/>
      <c r="B75" s="160"/>
      <c r="C75" s="130"/>
      <c r="D75" s="204"/>
      <c r="E75" s="109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</row>
    <row r="76" spans="1:22" ht="24.75" customHeight="1" x14ac:dyDescent="0.35">
      <c r="A76" s="169"/>
      <c r="B76" s="113"/>
      <c r="C76" s="157"/>
      <c r="D76" s="204"/>
      <c r="E76" s="109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</row>
    <row r="77" spans="1:22" ht="24.75" customHeight="1" x14ac:dyDescent="0.35">
      <c r="A77" s="172" t="s">
        <v>79</v>
      </c>
      <c r="B77" s="173" t="s">
        <v>80</v>
      </c>
      <c r="C77" s="117"/>
      <c r="D77" s="159">
        <f>SUM(C78:C78)</f>
        <v>0</v>
      </c>
      <c r="E77" s="109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</row>
    <row r="78" spans="1:22" ht="24.75" customHeight="1" x14ac:dyDescent="0.35">
      <c r="A78" s="174"/>
      <c r="B78" s="175"/>
      <c r="C78" s="117"/>
      <c r="D78" s="159"/>
      <c r="E78" s="109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</row>
    <row r="79" spans="1:22" ht="24.75" customHeight="1" x14ac:dyDescent="0.35">
      <c r="A79" s="171" t="s">
        <v>51</v>
      </c>
      <c r="B79" s="176" t="s">
        <v>57</v>
      </c>
      <c r="C79" s="205"/>
      <c r="D79" s="206"/>
      <c r="E79" s="131">
        <v>3.78</v>
      </c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</row>
    <row r="80" spans="1:22" ht="24.75" customHeight="1" x14ac:dyDescent="0.35">
      <c r="A80" s="171" t="s">
        <v>52</v>
      </c>
      <c r="B80" s="176" t="s">
        <v>105</v>
      </c>
      <c r="C80" s="207"/>
      <c r="D80" s="208"/>
      <c r="E80" s="131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</row>
    <row r="81" spans="1:22" ht="24.75" customHeight="1" thickBot="1" x14ac:dyDescent="0.4">
      <c r="A81" s="170"/>
      <c r="B81" s="152"/>
      <c r="C81" s="153"/>
      <c r="D81" s="153">
        <f>SUM(D8:D80)</f>
        <v>219573.28999999998</v>
      </c>
      <c r="E81" s="154">
        <f>SUM(E8:E80)</f>
        <v>219573.29</v>
      </c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</row>
    <row r="82" spans="1:22" ht="21.95" customHeight="1" x14ac:dyDescent="0.4">
      <c r="A82" s="132"/>
      <c r="B82" s="225" t="s">
        <v>111</v>
      </c>
      <c r="C82" s="226"/>
      <c r="D82" s="146">
        <f>SUM(D81-E81)</f>
        <v>-2.9103830456733704E-11</v>
      </c>
      <c r="E82" s="133" t="s">
        <v>12</v>
      </c>
      <c r="F82" s="141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</row>
    <row r="83" spans="1:22" ht="21.95" customHeight="1" x14ac:dyDescent="0.3">
      <c r="A83" s="134"/>
      <c r="B83" s="142"/>
      <c r="C83" s="143"/>
      <c r="D83" s="134"/>
      <c r="E83" s="134"/>
      <c r="F83" s="134" t="s">
        <v>12</v>
      </c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</row>
    <row r="84" spans="1:22" ht="21.95" customHeight="1" x14ac:dyDescent="0.3">
      <c r="A84" s="134"/>
      <c r="B84" s="134"/>
      <c r="C84" s="134"/>
      <c r="D84" s="134"/>
      <c r="E84" s="134" t="s">
        <v>54</v>
      </c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</row>
    <row r="85" spans="1:22" ht="21.95" customHeight="1" x14ac:dyDescent="0.3">
      <c r="A85" s="134"/>
      <c r="B85" s="14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</row>
    <row r="86" spans="1:22" ht="21.95" customHeight="1" x14ac:dyDescent="0.3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</row>
    <row r="87" spans="1:22" ht="21.95" customHeight="1" x14ac:dyDescent="0.3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</row>
    <row r="88" spans="1:22" ht="21.95" customHeight="1" x14ac:dyDescent="0.3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</row>
    <row r="89" spans="1:22" ht="21.95" customHeight="1" x14ac:dyDescent="0.3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</row>
    <row r="90" spans="1:22" ht="21.95" customHeight="1" x14ac:dyDescent="0.3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</row>
    <row r="91" spans="1:22" ht="21.95" customHeight="1" x14ac:dyDescent="0.3">
      <c r="A91" s="134"/>
      <c r="B91" s="134"/>
      <c r="C91" s="134" t="s">
        <v>55</v>
      </c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</row>
    <row r="92" spans="1:22" ht="21.95" customHeight="1" x14ac:dyDescent="0.3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</row>
    <row r="93" spans="1:22" ht="21.95" customHeight="1" x14ac:dyDescent="0.3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</row>
    <row r="94" spans="1:22" x14ac:dyDescent="0.3">
      <c r="A94" s="134"/>
      <c r="B94" s="134"/>
      <c r="C94" s="134"/>
      <c r="D94" s="134"/>
      <c r="E94" s="134" t="s">
        <v>56</v>
      </c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</row>
    <row r="95" spans="1:22" x14ac:dyDescent="0.3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</row>
    <row r="96" spans="1:22" x14ac:dyDescent="0.3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</row>
    <row r="97" spans="1:22" x14ac:dyDescent="0.3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</row>
    <row r="98" spans="1:22" x14ac:dyDescent="0.3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</row>
    <row r="99" spans="1:22" x14ac:dyDescent="0.3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</row>
    <row r="100" spans="1:22" x14ac:dyDescent="0.3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</row>
    <row r="101" spans="1:22" x14ac:dyDescent="0.3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</row>
    <row r="102" spans="1:22" x14ac:dyDescent="0.3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</row>
    <row r="103" spans="1:22" x14ac:dyDescent="0.3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</row>
    <row r="104" spans="1:22" x14ac:dyDescent="0.3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</row>
    <row r="105" spans="1:22" x14ac:dyDescent="0.3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</row>
    <row r="106" spans="1:22" x14ac:dyDescent="0.3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</row>
    <row r="107" spans="1:22" x14ac:dyDescent="0.3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</row>
    <row r="108" spans="1:22" x14ac:dyDescent="0.3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</row>
    <row r="109" spans="1:22" x14ac:dyDescent="0.3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</row>
    <row r="110" spans="1:22" x14ac:dyDescent="0.3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</row>
    <row r="111" spans="1:22" x14ac:dyDescent="0.3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</row>
    <row r="112" spans="1:22" x14ac:dyDescent="0.3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</row>
    <row r="113" spans="1:22" x14ac:dyDescent="0.3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</row>
    <row r="114" spans="1:22" x14ac:dyDescent="0.3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</row>
    <row r="115" spans="1:22" x14ac:dyDescent="0.3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</row>
    <row r="116" spans="1:22" x14ac:dyDescent="0.3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</row>
    <row r="117" spans="1:22" x14ac:dyDescent="0.3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</row>
    <row r="118" spans="1:22" x14ac:dyDescent="0.3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</row>
    <row r="119" spans="1:22" x14ac:dyDescent="0.3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</row>
    <row r="120" spans="1:22" x14ac:dyDescent="0.3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</row>
    <row r="121" spans="1:22" x14ac:dyDescent="0.3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</row>
    <row r="122" spans="1:22" x14ac:dyDescent="0.3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</row>
    <row r="123" spans="1:22" x14ac:dyDescent="0.3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</row>
    <row r="124" spans="1:22" x14ac:dyDescent="0.3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</row>
    <row r="125" spans="1:22" x14ac:dyDescent="0.3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</row>
    <row r="126" spans="1:22" x14ac:dyDescent="0.3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</row>
    <row r="127" spans="1:22" x14ac:dyDescent="0.3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</row>
    <row r="128" spans="1:22" x14ac:dyDescent="0.3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</row>
    <row r="129" spans="1:22" x14ac:dyDescent="0.3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</row>
    <row r="130" spans="1:22" x14ac:dyDescent="0.3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</row>
    <row r="131" spans="1:22" x14ac:dyDescent="0.3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</row>
    <row r="132" spans="1:22" x14ac:dyDescent="0.3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</row>
    <row r="133" spans="1:22" x14ac:dyDescent="0.3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</row>
    <row r="134" spans="1:22" x14ac:dyDescent="0.3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</row>
    <row r="135" spans="1:22" x14ac:dyDescent="0.3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</row>
    <row r="136" spans="1:22" x14ac:dyDescent="0.3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</row>
    <row r="137" spans="1:22" x14ac:dyDescent="0.3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</row>
    <row r="138" spans="1:22" x14ac:dyDescent="0.3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</row>
    <row r="139" spans="1:22" x14ac:dyDescent="0.3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</row>
    <row r="140" spans="1:22" x14ac:dyDescent="0.3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</row>
    <row r="141" spans="1:22" x14ac:dyDescent="0.3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</row>
    <row r="142" spans="1:22" x14ac:dyDescent="0.3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</row>
    <row r="143" spans="1:22" x14ac:dyDescent="0.3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</row>
    <row r="144" spans="1:22" x14ac:dyDescent="0.3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</row>
    <row r="145" spans="1:22" x14ac:dyDescent="0.3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</row>
    <row r="146" spans="1:22" x14ac:dyDescent="0.3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</row>
  </sheetData>
  <protectedRanges>
    <protectedRange sqref="A50" name="NUM BONO_7_1_1_1_2_1_2"/>
    <protectedRange sqref="B50" name="CLIENTE_3_2_1_1_2_1_2"/>
  </protectedRanges>
  <mergeCells count="7">
    <mergeCell ref="A1:E1"/>
    <mergeCell ref="A2:E2"/>
    <mergeCell ref="A3:E3"/>
    <mergeCell ref="B82:C82"/>
    <mergeCell ref="A56:B56"/>
    <mergeCell ref="A60:B60"/>
    <mergeCell ref="A64:B64"/>
  </mergeCells>
  <conditionalFormatting sqref="B26">
    <cfRule type="duplicateValues" dxfId="0" priority="1"/>
  </conditionalFormatting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2018-01-27T16:23:20Z</cp:lastPrinted>
  <dcterms:created xsi:type="dcterms:W3CDTF">2015-10-03T20:49:13Z</dcterms:created>
  <dcterms:modified xsi:type="dcterms:W3CDTF">2018-01-27T20:03:13Z</dcterms:modified>
</cp:coreProperties>
</file>