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'9627'!$A$1:$E$95</definedName>
  </definedNames>
  <calcPr calcId="171027"/>
</workbook>
</file>

<file path=xl/calcChain.xml><?xml version="1.0" encoding="utf-8"?>
<calcChain xmlns="http://schemas.openxmlformats.org/spreadsheetml/2006/main">
  <c r="C78" i="101" l="1"/>
  <c r="C22" i="101"/>
  <c r="C51" i="101"/>
  <c r="C25" i="101"/>
  <c r="C23" i="101"/>
  <c r="C11" i="101"/>
  <c r="C12" i="101"/>
  <c r="D61" i="101" l="1"/>
  <c r="D21" i="101" l="1"/>
  <c r="D7" i="101" l="1"/>
  <c r="D49" i="101" l="1"/>
  <c r="D75" i="101" l="1"/>
  <c r="D71" i="101" l="1"/>
  <c r="D57" i="101"/>
  <c r="D53" i="101" l="1"/>
  <c r="D35" i="101" l="1"/>
  <c r="D10" i="101" l="1"/>
  <c r="K45" i="101" l="1"/>
  <c r="E81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6" i="101" l="1"/>
  <c r="D14" i="101" l="1"/>
  <c r="D89" i="101" l="1"/>
  <c r="D31" i="101" l="1"/>
  <c r="D28" i="101" l="1"/>
  <c r="E87" i="101" l="1"/>
  <c r="E94" i="101" s="1"/>
  <c r="D44" i="101"/>
  <c r="D40" i="101"/>
  <c r="C46" i="102" l="1"/>
  <c r="D18" i="101" l="1"/>
  <c r="D94" i="101" s="1"/>
  <c r="D95" i="101" l="1"/>
</calcChain>
</file>

<file path=xl/sharedStrings.xml><?xml version="1.0" encoding="utf-8"?>
<sst xmlns="http://schemas.openxmlformats.org/spreadsheetml/2006/main" count="225" uniqueCount="113">
  <si>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</si>
  <si>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</si>
  <si>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</si>
  <si>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</si>
  <si>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</si>
  <si>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</si>
  <si>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</si>
  <si>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</si>
  <si>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</si>
  <si>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</si>
  <si>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</si>
  <si>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</si>
  <si>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</si>
  <si>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</si>
  <si>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</si>
  <si>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</si>
  <si>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</si>
  <si>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</si>
  <si>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</si>
  <si>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</si>
  <si>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</si>
  <si>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</si>
  <si>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</si>
  <si>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</si>
  <si>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</si>
  <si>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</si>
  <si>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</si>
  <si>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</si>
  <si>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</si>
  <si>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</si>
  <si>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</si>
  <si>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</si>
  <si>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</si>
  <si>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</si>
  <si>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</si>
  <si>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</si>
  <si>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</si>
  <si>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</si>
  <si>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</si>
  <si>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</si>
  <si>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</si>
  <si>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</si>
  <si>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</si>
  <si>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</si>
  <si>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</si>
  <si>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</si>
  <si>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</si>
  <si>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</si>
  <si>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</si>
  <si>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</si>
  <si>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</si>
  <si>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</si>
  <si>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</si>
  <si>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</si>
  <si>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</si>
  <si>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</si>
  <si>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</si>
  <si>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</si>
  <si>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</si>
  <si>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</si>
  <si>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</si>
  <si>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</si>
  <si>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</si>
  <si>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</si>
  <si>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</si>
  <si>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</si>
  <si>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</si>
  <si>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</si>
  <si>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</si>
  <si>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</si>
  <si>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</si>
  <si>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</si>
  <si>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</si>
  <si>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</si>
  <si>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</si>
  <si>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</si>
  <si>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</si>
  <si>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</si>
  <si>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</si>
  <si>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</si>
  <si>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</si>
  <si>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</si>
  <si>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</si>
  <si>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</si>
  <si>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</si>
  <si>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</si>
  <si>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</si>
  <si>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</si>
  <si>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</si>
  <si>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</si>
  <si>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</si>
  <si>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</si>
  <si>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</si>
  <si>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</si>
  <si>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</si>
  <si>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</si>
  <si>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</si>
  <si>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</si>
  <si>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</si>
  <si>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</si>
  <si>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</si>
  <si>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</si>
  <si>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</si>
  <si>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</si>
  <si>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Caja Principal Gasolinera 21-FEBRERO -2018</t>
  </si>
  <si>
    <t>CRISTAPURO, S.A. DE C.V.</t>
  </si>
  <si>
    <t>QUALITY INTERNATIONAL SEWING S DE RL</t>
  </si>
  <si>
    <t>TOP COATING TECHNOLOGIES S DE RL DE CV</t>
  </si>
  <si>
    <t>POLY MATERIAL MEXICO SA DE CV</t>
  </si>
  <si>
    <t>KARLA RIVERA</t>
  </si>
  <si>
    <t>RAFAEL RODRIGUEZ</t>
  </si>
  <si>
    <t xml:space="preserve">GEORGINA SALAZAR </t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</si>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</sst>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3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24" fillId="0" borderId="4" xfId="0" applyFont="1" applyBorder="1"/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21" fillId="2" borderId="6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16" fillId="2" borderId="4" xfId="0" applyFont="1" applyFill="1" applyBorder="1" applyAlignment="1">
      <alignment horizontal="left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44" fontId="20" fillId="0" borderId="11" xfId="0" applyNumberFormat="1" applyFont="1" applyFill="1" applyBorder="1" applyAlignment="1"/>
    <xf numFmtId="0" fontId="20" fillId="6" borderId="15" xfId="0" applyFont="1" applyFill="1" applyBorder="1" applyAlignment="1">
      <alignment horizontal="left"/>
    </xf>
    <xf numFmtId="0" fontId="16" fillId="0" borderId="4" xfId="0" applyFont="1" applyBorder="1" applyAlignment="1">
      <alignment vertical="top"/>
    </xf>
    <xf numFmtId="44" fontId="18" fillId="0" borderId="11" xfId="7" applyNumberFormat="1" applyFont="1" applyFill="1" applyBorder="1" applyAlignment="1">
      <alignment horizont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44" fontId="1" fillId="0" borderId="0" xfId="0" applyNumberFormat="1" applyFont="1" applyFill="1"/>
    <xf numFmtId="0" fontId="18" fillId="6" borderId="5" xfId="0" applyFont="1" applyFill="1" applyBorder="1" applyAlignment="1">
      <alignment horizontal="left"/>
    </xf>
    <xf numFmtId="44" fontId="18" fillId="6" borderId="5" xfId="3" applyNumberFormat="1" applyFont="1" applyFill="1" applyBorder="1" applyAlignment="1">
      <alignment horizontal="right"/>
    </xf>
    <xf numFmtId="44" fontId="18" fillId="6" borderId="12" xfId="6" applyNumberFormat="1" applyFont="1" applyFill="1" applyBorder="1" applyAlignment="1"/>
    <xf numFmtId="0" fontId="15" fillId="6" borderId="0" xfId="0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01"/>
  <sheetViews>
    <sheetView tabSelected="1" zoomScale="80" zoomScaleNormal="80" workbookViewId="0">
      <selection activeCell="B5" sqref="B5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5"/>
      <c r="C1" s="275"/>
      <c r="D1" s="275"/>
      <c r="E1" s="276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4">
        <v>43152</v>
      </c>
      <c r="F4" s="49"/>
      <c r="G4" s="49"/>
    </row>
    <row r="5" spans="1:7" ht="21.95" customHeight="1" x14ac:dyDescent="0.35">
      <c r="A5" s="251"/>
      <c r="B5" s="282" t="s">
        <v>112</v>
      </c>
      <c r="C5" s="252"/>
      <c r="D5" s="253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155704.98000000001</v>
      </c>
      <c r="E7" s="172"/>
      <c r="F7" s="91"/>
      <c r="G7" s="90"/>
    </row>
    <row r="8" spans="1:7" ht="21.95" customHeight="1" x14ac:dyDescent="0.35">
      <c r="A8" s="93"/>
      <c r="B8" s="108" t="s">
        <v>104</v>
      </c>
      <c r="C8" s="170">
        <v>155704.98000000001</v>
      </c>
      <c r="D8" s="174"/>
      <c r="E8" s="175"/>
      <c r="F8" s="90"/>
      <c r="G8" s="49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26293.7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521.7+10417.1+4818</f>
        <v>15756.800000000001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4481.7+5955.2+100</f>
        <v>10536.9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SUM(C22:C27)</f>
        <v>15430.700000000003</v>
      </c>
      <c r="E21" s="184"/>
      <c r="F21" s="90"/>
      <c r="G21" s="90"/>
    </row>
    <row r="22" spans="1:7" ht="21.95" customHeight="1" x14ac:dyDescent="0.35">
      <c r="A22" s="120">
        <v>135</v>
      </c>
      <c r="B22" s="266" t="s">
        <v>102</v>
      </c>
      <c r="C22" s="269">
        <f>450+700+800+800+335.95+700+800+400</f>
        <v>4985.95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67" t="s">
        <v>88</v>
      </c>
      <c r="C23" s="269">
        <f>493.8+818.51+614.58</f>
        <v>1926.8899999999999</v>
      </c>
      <c r="D23" s="195"/>
      <c r="E23" s="184"/>
      <c r="F23" s="90"/>
      <c r="G23" s="90"/>
    </row>
    <row r="24" spans="1:7" ht="21.95" customHeight="1" x14ac:dyDescent="0.35">
      <c r="A24" s="120">
        <v>152</v>
      </c>
      <c r="B24" s="273" t="s">
        <v>53</v>
      </c>
      <c r="C24" s="269">
        <v>1870.13</v>
      </c>
      <c r="D24" s="195"/>
      <c r="E24" s="184"/>
      <c r="F24" s="90"/>
      <c r="G24" s="90"/>
    </row>
    <row r="25" spans="1:7" ht="21.95" customHeight="1" x14ac:dyDescent="0.35">
      <c r="A25" s="122">
        <v>108</v>
      </c>
      <c r="B25" s="150" t="s">
        <v>85</v>
      </c>
      <c r="C25" s="269">
        <f>1400.38+1130.73+2349.16+730</f>
        <v>5610.27</v>
      </c>
      <c r="D25" s="195"/>
      <c r="E25" s="184"/>
      <c r="F25" s="90"/>
      <c r="G25" s="90"/>
    </row>
    <row r="26" spans="1:7" ht="21.95" customHeight="1" x14ac:dyDescent="0.35">
      <c r="A26" s="120">
        <v>304</v>
      </c>
      <c r="B26" s="259" t="s">
        <v>105</v>
      </c>
      <c r="C26" s="269">
        <v>572.04</v>
      </c>
      <c r="D26" s="195"/>
      <c r="E26" s="184"/>
      <c r="F26" s="90"/>
      <c r="G26" s="90"/>
    </row>
    <row r="27" spans="1:7" ht="21.95" customHeight="1" x14ac:dyDescent="0.35">
      <c r="A27" s="265">
        <v>88</v>
      </c>
      <c r="B27" s="268" t="s">
        <v>94</v>
      </c>
      <c r="C27" s="274">
        <v>465.42</v>
      </c>
      <c r="D27" s="195"/>
      <c r="E27" s="184"/>
      <c r="F27" s="90"/>
      <c r="G27" s="90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11" ht="21.95" customHeight="1" x14ac:dyDescent="0.35">
      <c r="A33" s="129"/>
      <c r="B33" s="130"/>
      <c r="C33" s="194"/>
      <c r="D33" s="195"/>
      <c r="E33" s="178"/>
      <c r="F33" s="49"/>
      <c r="G33" s="49"/>
    </row>
    <row r="34" spans="1:11" ht="21.95" customHeight="1" x14ac:dyDescent="0.35">
      <c r="A34" s="131"/>
      <c r="B34" s="196"/>
      <c r="C34" s="183"/>
      <c r="D34" s="242"/>
      <c r="E34" s="175"/>
      <c r="F34" s="49"/>
      <c r="G34" s="49"/>
    </row>
    <row r="35" spans="1:11" ht="21.95" customHeight="1" x14ac:dyDescent="0.35">
      <c r="A35" s="112" t="s">
        <v>32</v>
      </c>
      <c r="B35" s="113" t="s">
        <v>31</v>
      </c>
      <c r="C35" s="187"/>
      <c r="D35" s="197">
        <f>SUM(C36:C39)</f>
        <v>866.15</v>
      </c>
      <c r="E35" s="175"/>
      <c r="F35" s="49"/>
      <c r="G35" s="49"/>
    </row>
    <row r="36" spans="1:11" ht="21.95" customHeight="1" x14ac:dyDescent="0.35">
      <c r="A36" s="132">
        <v>231</v>
      </c>
      <c r="B36" s="270" t="s">
        <v>106</v>
      </c>
      <c r="C36" s="182">
        <v>866.15</v>
      </c>
      <c r="D36" s="191"/>
      <c r="E36" s="178"/>
      <c r="F36" s="49"/>
      <c r="G36" s="90"/>
    </row>
    <row r="37" spans="1:11" ht="21.95" customHeight="1" x14ac:dyDescent="0.35">
      <c r="A37" s="123"/>
      <c r="B37" s="259"/>
      <c r="C37" s="182"/>
      <c r="D37" s="191"/>
      <c r="E37" s="178"/>
      <c r="F37" s="49"/>
      <c r="G37" s="49"/>
    </row>
    <row r="38" spans="1:11" ht="21.95" customHeight="1" x14ac:dyDescent="0.35">
      <c r="A38" s="123"/>
      <c r="B38" s="259"/>
      <c r="C38" s="182"/>
      <c r="D38" s="191"/>
      <c r="E38" s="178"/>
      <c r="F38" s="49"/>
      <c r="G38" s="49"/>
    </row>
    <row r="39" spans="1:11" ht="21.95" customHeight="1" x14ac:dyDescent="0.35">
      <c r="A39" s="256"/>
      <c r="B39" s="257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5"/>
      <c r="D41" s="202"/>
      <c r="E41" s="204"/>
      <c r="F41" s="49"/>
      <c r="G41" s="49"/>
    </row>
    <row r="42" spans="1:11" ht="21.95" customHeight="1" x14ac:dyDescent="0.35">
      <c r="A42" s="238"/>
      <c r="B42" s="135"/>
      <c r="C42" s="245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4185.5300000000007</v>
      </c>
      <c r="E49" s="207"/>
      <c r="F49" s="90"/>
      <c r="G49" s="49"/>
    </row>
    <row r="50" spans="1:7" ht="21.95" customHeight="1" x14ac:dyDescent="0.35">
      <c r="A50" s="141">
        <v>36</v>
      </c>
      <c r="B50" s="261" t="s">
        <v>96</v>
      </c>
      <c r="C50" s="212">
        <v>2142.0500000000002</v>
      </c>
      <c r="D50" s="213"/>
      <c r="E50" s="207"/>
      <c r="F50" s="90"/>
      <c r="G50" s="49"/>
    </row>
    <row r="51" spans="1:7" ht="21.95" customHeight="1" x14ac:dyDescent="0.35">
      <c r="A51" s="132">
        <v>158</v>
      </c>
      <c r="B51" s="258" t="s">
        <v>93</v>
      </c>
      <c r="C51" s="183">
        <f>293.26+1750.22</f>
        <v>2043.48</v>
      </c>
      <c r="D51" s="243"/>
      <c r="E51" s="175"/>
      <c r="F51" s="49"/>
      <c r="G51" s="49"/>
    </row>
    <row r="52" spans="1:7" ht="21.95" customHeight="1" x14ac:dyDescent="0.35">
      <c r="A52" s="141"/>
      <c r="B52" s="258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62"/>
      <c r="B54" s="135"/>
      <c r="C54" s="248"/>
      <c r="D54" s="214"/>
      <c r="E54" s="178"/>
      <c r="F54" s="49"/>
      <c r="G54" s="49"/>
    </row>
    <row r="55" spans="1:7" ht="21.95" customHeight="1" x14ac:dyDescent="0.35">
      <c r="A55" s="249"/>
      <c r="B55" s="135"/>
      <c r="C55" s="248"/>
      <c r="D55" s="214"/>
      <c r="E55" s="178"/>
      <c r="F55" s="49"/>
      <c r="G55" s="49"/>
    </row>
    <row r="56" spans="1:7" ht="21.95" customHeight="1" x14ac:dyDescent="0.35">
      <c r="A56" s="249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SUM(C58:C60)</f>
        <v>1100</v>
      </c>
      <c r="E57" s="178"/>
      <c r="F57" s="49"/>
      <c r="G57" s="49"/>
    </row>
    <row r="58" spans="1:7" ht="21.95" customHeight="1" x14ac:dyDescent="0.35">
      <c r="A58" s="238">
        <v>768</v>
      </c>
      <c r="B58" s="135" t="s">
        <v>107</v>
      </c>
      <c r="C58" s="190">
        <v>500</v>
      </c>
      <c r="D58" s="214"/>
      <c r="E58" s="178"/>
      <c r="F58" s="49"/>
      <c r="G58" s="49"/>
    </row>
    <row r="59" spans="1:7" ht="21.95" customHeight="1" x14ac:dyDescent="0.35">
      <c r="A59" s="239">
        <v>498</v>
      </c>
      <c r="B59" s="240" t="s">
        <v>108</v>
      </c>
      <c r="C59" s="190">
        <v>600</v>
      </c>
      <c r="D59" s="214"/>
      <c r="E59" s="178"/>
      <c r="F59" s="49"/>
      <c r="G59" s="49"/>
    </row>
    <row r="60" spans="1:7" ht="21.95" customHeight="1" x14ac:dyDescent="0.35">
      <c r="A60" s="238"/>
      <c r="B60" s="135"/>
      <c r="C60" s="190"/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SUM(C62:C70)</f>
        <v>617.5</v>
      </c>
      <c r="E61" s="220"/>
      <c r="F61" s="49"/>
      <c r="G61" s="90"/>
    </row>
    <row r="62" spans="1:7" ht="21.95" customHeight="1" x14ac:dyDescent="0.35">
      <c r="A62" s="263"/>
      <c r="B62" s="272" t="s">
        <v>109</v>
      </c>
      <c r="C62" s="271">
        <v>182.5</v>
      </c>
      <c r="D62" s="197"/>
      <c r="E62" s="220"/>
      <c r="F62" s="49"/>
      <c r="G62" s="90"/>
    </row>
    <row r="63" spans="1:7" ht="21.95" customHeight="1" x14ac:dyDescent="0.35">
      <c r="A63" s="108"/>
      <c r="B63" s="272" t="s">
        <v>110</v>
      </c>
      <c r="C63" s="271">
        <v>100</v>
      </c>
      <c r="D63" s="197"/>
      <c r="E63" s="220"/>
      <c r="F63" s="49"/>
      <c r="G63" s="90"/>
    </row>
    <row r="64" spans="1:7" ht="21.95" customHeight="1" x14ac:dyDescent="0.35">
      <c r="A64" s="108"/>
      <c r="B64" s="272" t="s">
        <v>111</v>
      </c>
      <c r="C64" s="271">
        <v>335</v>
      </c>
      <c r="D64" s="197"/>
      <c r="E64" s="220"/>
      <c r="F64" s="49"/>
      <c r="G64" s="90"/>
    </row>
    <row r="65" spans="1:7" ht="21.95" customHeight="1" x14ac:dyDescent="0.35">
      <c r="A65" s="108"/>
      <c r="B65" s="272"/>
      <c r="C65" s="271"/>
      <c r="D65" s="197"/>
      <c r="E65" s="220"/>
      <c r="F65" s="49"/>
      <c r="G65" s="90"/>
    </row>
    <row r="66" spans="1:7" ht="21.95" customHeight="1" x14ac:dyDescent="0.35">
      <c r="A66" s="108"/>
      <c r="B66" s="108"/>
      <c r="C66" s="264"/>
      <c r="D66" s="197"/>
      <c r="E66" s="220"/>
      <c r="F66" s="49"/>
      <c r="G66" s="90"/>
    </row>
    <row r="67" spans="1:7" ht="21.95" customHeight="1" x14ac:dyDescent="0.35">
      <c r="A67" s="108"/>
      <c r="B67" s="108"/>
      <c r="C67" s="264"/>
      <c r="D67" s="197"/>
      <c r="E67" s="220"/>
      <c r="F67" s="49"/>
      <c r="G67" s="90"/>
    </row>
    <row r="68" spans="1:7" ht="21.95" customHeight="1" x14ac:dyDescent="0.35">
      <c r="A68" s="108"/>
      <c r="B68" s="108"/>
      <c r="C68" s="264"/>
      <c r="D68" s="197"/>
      <c r="E68" s="220"/>
      <c r="F68" s="49"/>
      <c r="G68" s="90"/>
    </row>
    <row r="69" spans="1:7" ht="21.95" customHeight="1" x14ac:dyDescent="0.35">
      <c r="A69" s="263"/>
      <c r="B69" s="108"/>
      <c r="C69" s="264"/>
      <c r="D69" s="197"/>
      <c r="E69" s="220"/>
      <c r="F69" s="49"/>
      <c r="G69" s="90"/>
    </row>
    <row r="70" spans="1:7" ht="21.95" customHeight="1" x14ac:dyDescent="0.35">
      <c r="A70" s="263"/>
      <c r="B70" s="108"/>
      <c r="C70" s="264"/>
      <c r="D70" s="197"/>
      <c r="E70" s="220"/>
      <c r="F70" s="49"/>
      <c r="G70" s="90"/>
    </row>
    <row r="71" spans="1:7" s="8" customFormat="1" ht="21.95" customHeight="1" x14ac:dyDescent="0.35">
      <c r="A71" s="112"/>
      <c r="B71" s="246"/>
      <c r="C71" s="222"/>
      <c r="D71" s="177">
        <f>SUM(C72:C74)</f>
        <v>3300</v>
      </c>
      <c r="E71" s="150"/>
      <c r="F71" s="49"/>
      <c r="G71" s="49"/>
    </row>
    <row r="72" spans="1:7" s="49" customFormat="1" ht="21.95" customHeight="1" x14ac:dyDescent="0.35">
      <c r="A72" s="93" t="s">
        <v>21</v>
      </c>
      <c r="B72" s="151" t="s">
        <v>78</v>
      </c>
      <c r="C72" s="183"/>
      <c r="D72" s="223"/>
      <c r="E72" s="224"/>
    </row>
    <row r="73" spans="1:7" s="49" customFormat="1" ht="21.95" customHeight="1" x14ac:dyDescent="0.35">
      <c r="A73" s="93" t="s">
        <v>20</v>
      </c>
      <c r="B73" s="151" t="s">
        <v>74</v>
      </c>
      <c r="C73" s="183">
        <v>3300</v>
      </c>
      <c r="D73" s="223"/>
      <c r="E73" s="224"/>
    </row>
    <row r="74" spans="1:7" s="49" customFormat="1" ht="21.95" customHeight="1" x14ac:dyDescent="0.35">
      <c r="A74" s="93" t="s">
        <v>19</v>
      </c>
      <c r="B74" s="151" t="s">
        <v>75</v>
      </c>
      <c r="C74" s="255"/>
      <c r="D74" s="223"/>
      <c r="E74" s="224"/>
    </row>
    <row r="75" spans="1:7" s="49" customFormat="1" ht="21.95" customHeight="1" x14ac:dyDescent="0.35">
      <c r="A75" s="152"/>
      <c r="B75" s="153"/>
      <c r="C75" s="183"/>
      <c r="D75" s="260">
        <f>SUM(C76:C79)</f>
        <v>5111.8599999999988</v>
      </c>
      <c r="E75" s="224"/>
    </row>
    <row r="76" spans="1:7" s="49" customFormat="1" ht="21.95" customHeight="1" x14ac:dyDescent="0.35">
      <c r="A76" s="93" t="s">
        <v>18</v>
      </c>
      <c r="B76" s="151" t="s">
        <v>76</v>
      </c>
      <c r="C76" s="183">
        <v>627.48</v>
      </c>
      <c r="D76" s="223"/>
      <c r="E76" s="224"/>
    </row>
    <row r="77" spans="1:7" ht="21.95" customHeight="1" x14ac:dyDescent="0.35">
      <c r="A77" s="154" t="s">
        <v>50</v>
      </c>
      <c r="B77" s="116" t="s">
        <v>77</v>
      </c>
      <c r="C77" s="225"/>
      <c r="D77" s="226"/>
      <c r="E77" s="178"/>
      <c r="F77" s="49"/>
      <c r="G77" s="49"/>
    </row>
    <row r="78" spans="1:7" ht="21.95" customHeight="1" x14ac:dyDescent="0.35">
      <c r="A78" s="93" t="s">
        <v>17</v>
      </c>
      <c r="B78" s="155" t="s">
        <v>16</v>
      </c>
      <c r="C78" s="183">
        <f>400+784.18+599.94+749.49+849.89+1100.88</f>
        <v>4484.3799999999992</v>
      </c>
      <c r="D78" s="226"/>
      <c r="E78" s="178"/>
      <c r="F78" s="49"/>
      <c r="G78" s="49"/>
    </row>
    <row r="79" spans="1:7" ht="21.95" customHeight="1" x14ac:dyDescent="0.35">
      <c r="A79" s="93"/>
      <c r="B79" s="151"/>
      <c r="C79" s="181"/>
      <c r="D79" s="226"/>
      <c r="E79" s="178"/>
      <c r="F79" s="49"/>
      <c r="G79" s="49"/>
    </row>
    <row r="80" spans="1:7" ht="21.95" customHeight="1" x14ac:dyDescent="0.35">
      <c r="A80" s="112" t="s">
        <v>0</v>
      </c>
      <c r="B80" s="113" t="s">
        <v>15</v>
      </c>
      <c r="C80" s="185"/>
      <c r="D80" s="226"/>
      <c r="E80" s="178"/>
      <c r="F80" s="49"/>
      <c r="G80" s="49"/>
    </row>
    <row r="81" spans="1:7" ht="21.95" customHeight="1" x14ac:dyDescent="0.35">
      <c r="A81" s="93" t="s">
        <v>14</v>
      </c>
      <c r="B81" s="279" t="s">
        <v>13</v>
      </c>
      <c r="C81" s="280">
        <v>148517.82999999999</v>
      </c>
      <c r="D81" s="226"/>
      <c r="E81" s="220">
        <f>SUM(C81:C84)</f>
        <v>179004.99000000002</v>
      </c>
      <c r="F81" s="49"/>
      <c r="G81" s="49"/>
    </row>
    <row r="82" spans="1:7" ht="21.95" customHeight="1" x14ac:dyDescent="0.35">
      <c r="A82" s="93" t="s">
        <v>12</v>
      </c>
      <c r="B82" s="279" t="s">
        <v>11</v>
      </c>
      <c r="C82" s="280">
        <v>19397.54</v>
      </c>
      <c r="D82" s="226"/>
      <c r="E82" s="227"/>
      <c r="F82" s="90"/>
      <c r="G82" s="49"/>
    </row>
    <row r="83" spans="1:7" s="8" customFormat="1" ht="21.95" customHeight="1" x14ac:dyDescent="0.35">
      <c r="A83" s="156" t="s">
        <v>10</v>
      </c>
      <c r="B83" s="279" t="s">
        <v>9</v>
      </c>
      <c r="C83" s="280">
        <v>86.2</v>
      </c>
      <c r="D83" s="226"/>
      <c r="E83" s="178"/>
      <c r="F83" s="49"/>
      <c r="G83" s="49"/>
    </row>
    <row r="84" spans="1:7" ht="21.95" customHeight="1" x14ac:dyDescent="0.35">
      <c r="A84" s="93" t="s">
        <v>8</v>
      </c>
      <c r="B84" s="279" t="s">
        <v>7</v>
      </c>
      <c r="C84" s="280">
        <v>11003.42</v>
      </c>
      <c r="D84" s="174"/>
      <c r="E84" s="178"/>
      <c r="F84" s="49"/>
      <c r="G84" s="49"/>
    </row>
    <row r="85" spans="1:7" ht="21.95" customHeight="1" x14ac:dyDescent="0.35">
      <c r="A85" s="156"/>
      <c r="B85" s="116"/>
      <c r="C85" s="146"/>
      <c r="D85" s="174"/>
      <c r="E85" s="178"/>
      <c r="F85" s="49"/>
      <c r="G85" s="90"/>
    </row>
    <row r="86" spans="1:7" s="8" customFormat="1" ht="21.95" customHeight="1" x14ac:dyDescent="0.35">
      <c r="A86" s="126" t="s">
        <v>6</v>
      </c>
      <c r="B86" s="113" t="s">
        <v>5</v>
      </c>
      <c r="C86" s="280">
        <v>4937.8500000000004</v>
      </c>
      <c r="D86" s="174"/>
      <c r="E86" s="228">
        <f>SUM(C86)</f>
        <v>4937.8500000000004</v>
      </c>
      <c r="F86" s="49"/>
      <c r="G86" s="49"/>
    </row>
    <row r="87" spans="1:7" ht="21.95" customHeight="1" x14ac:dyDescent="0.35">
      <c r="A87" s="112" t="s">
        <v>4</v>
      </c>
      <c r="B87" s="113" t="s">
        <v>3</v>
      </c>
      <c r="C87" s="281">
        <v>28640.799999999999</v>
      </c>
      <c r="D87" s="174"/>
      <c r="E87" s="228">
        <f>SUM(C87)</f>
        <v>28640.799999999999</v>
      </c>
      <c r="F87" s="49"/>
      <c r="G87" s="49"/>
    </row>
    <row r="88" spans="1:7" ht="21.95" customHeight="1" x14ac:dyDescent="0.35">
      <c r="A88" s="156"/>
      <c r="B88" s="115"/>
      <c r="C88" s="157"/>
      <c r="D88" s="226"/>
      <c r="E88" s="220"/>
      <c r="F88" s="49"/>
      <c r="G88" s="49"/>
    </row>
    <row r="89" spans="1:7" ht="21.95" customHeight="1" x14ac:dyDescent="0.35">
      <c r="A89" s="112">
        <v>6001</v>
      </c>
      <c r="B89" s="113" t="s">
        <v>2</v>
      </c>
      <c r="C89" s="146"/>
      <c r="D89" s="177">
        <f>SUM(C90:C91)</f>
        <v>0</v>
      </c>
      <c r="E89" s="220"/>
      <c r="F89" s="49"/>
      <c r="G89" s="49"/>
    </row>
    <row r="90" spans="1:7" ht="21.95" customHeight="1" x14ac:dyDescent="0.35">
      <c r="A90" s="158"/>
      <c r="B90" s="250"/>
      <c r="C90" s="159"/>
      <c r="D90" s="177"/>
      <c r="E90" s="178"/>
      <c r="F90" s="49"/>
      <c r="G90" s="49"/>
    </row>
    <row r="91" spans="1:7" ht="21.95" customHeight="1" x14ac:dyDescent="0.35">
      <c r="A91" s="117"/>
      <c r="B91" s="189"/>
      <c r="C91" s="160"/>
      <c r="D91" s="244"/>
      <c r="E91" s="162"/>
      <c r="F91" s="49"/>
      <c r="G91" s="49"/>
    </row>
    <row r="92" spans="1:7" ht="21.95" customHeight="1" x14ac:dyDescent="0.35">
      <c r="A92" s="112">
        <v>4001</v>
      </c>
      <c r="B92" s="143" t="s">
        <v>103</v>
      </c>
      <c r="C92" s="181"/>
      <c r="D92" s="177"/>
      <c r="E92" s="230">
        <v>26.78</v>
      </c>
      <c r="F92" s="49"/>
      <c r="G92" s="90"/>
    </row>
    <row r="93" spans="1:7" s="49" customFormat="1" ht="21.95" customHeight="1" x14ac:dyDescent="0.35">
      <c r="A93" s="112">
        <v>6002</v>
      </c>
      <c r="B93" s="143" t="s">
        <v>83</v>
      </c>
      <c r="C93" s="181"/>
      <c r="D93" s="174"/>
      <c r="E93" s="231"/>
      <c r="F93" s="79"/>
    </row>
    <row r="94" spans="1:7" ht="21.95" customHeight="1" thickBot="1" x14ac:dyDescent="0.4">
      <c r="A94" s="232"/>
      <c r="B94" s="163" t="s">
        <v>1</v>
      </c>
      <c r="C94" s="233"/>
      <c r="D94" s="234">
        <f>SUM(D7:D93)</f>
        <v>212610.42</v>
      </c>
      <c r="E94" s="234">
        <f>SUM(E7:E93)</f>
        <v>212610.42</v>
      </c>
      <c r="F94" s="49"/>
      <c r="G94" s="49" t="s">
        <v>39</v>
      </c>
    </row>
    <row r="95" spans="1:7" ht="21.95" customHeight="1" x14ac:dyDescent="0.35">
      <c r="A95" s="277" t="s">
        <v>101</v>
      </c>
      <c r="B95" s="277"/>
      <c r="C95" s="277"/>
      <c r="D95" s="235">
        <f>SUM(D94-E94)</f>
        <v>0</v>
      </c>
      <c r="E95" s="236" t="s">
        <v>0</v>
      </c>
      <c r="F95" s="49"/>
      <c r="G95" s="49"/>
    </row>
    <row r="97" spans="4:5" x14ac:dyDescent="0.2">
      <c r="D97" s="278"/>
    </row>
    <row r="98" spans="4:5" x14ac:dyDescent="0.2">
      <c r="D98" s="237"/>
    </row>
    <row r="99" spans="4:5" x14ac:dyDescent="0.2">
      <c r="D99" s="237"/>
    </row>
    <row r="100" spans="4:5" x14ac:dyDescent="0.2">
      <c r="E100" s="247"/>
    </row>
    <row r="101" spans="4:5" x14ac:dyDescent="0.2">
      <c r="D101" s="237"/>
    </row>
  </sheetData>
  <sortState ref="C46:D51">
    <sortCondition ref="C48:C51"/>
  </sortState>
  <mergeCells count="2">
    <mergeCell ref="A1:E1"/>
    <mergeCell ref="A95:C95"/>
  </mergeCells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5"/>
      <c r="C1" s="275"/>
      <c r="D1" s="275"/>
      <c r="E1" s="276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7" t="s">
        <v>86</v>
      </c>
      <c r="B89" s="277"/>
      <c r="C89" s="277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2018-02-23T20:39:53Z</cp:lastPrinted>
  <dcterms:created xsi:type="dcterms:W3CDTF">2015-03-03T23:37:12Z</dcterms:created>
  <dcterms:modified xsi:type="dcterms:W3CDTF">2018-03-01T16:23:47Z</dcterms:modified>
</cp:coreProperties>
</file>