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'9627'!$A$1:$E$91</definedName>
  </definedNames>
  <calcPr calcId="171027"/>
</workbook>
</file>

<file path=xl/calcChain.xml><?xml version="1.0" encoding="utf-8"?>
<calcChain xmlns="http://schemas.openxmlformats.org/spreadsheetml/2006/main">
  <c r="C13" i="101" l="1"/>
  <c r="C74" i="101"/>
  <c r="C26" i="101"/>
  <c r="C38" i="101"/>
  <c r="C27" i="101"/>
  <c r="C28" i="101"/>
  <c r="D22" i="101" s="1"/>
  <c r="C12" i="101"/>
  <c r="C9" i="101"/>
  <c r="D67" i="101" l="1"/>
  <c r="D61" i="101" l="1"/>
  <c r="D52" i="101" l="1"/>
  <c r="D56" i="101" l="1"/>
  <c r="D36" i="101" l="1"/>
  <c r="D71" i="101"/>
  <c r="D11" i="101" l="1"/>
  <c r="K45" i="101" l="1"/>
  <c r="D7" i="101" l="1"/>
  <c r="D49" i="101" l="1"/>
  <c r="E77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2" i="101" l="1"/>
  <c r="D15" i="101" l="1"/>
  <c r="D85" i="101" l="1"/>
  <c r="D32" i="101" l="1"/>
  <c r="D29" i="101" l="1"/>
  <c r="E83" i="101" l="1"/>
  <c r="E90" i="101" s="1"/>
  <c r="D44" i="101"/>
  <c r="D40" i="101"/>
  <c r="C46" i="102" l="1"/>
  <c r="D19" i="101" l="1"/>
  <c r="D90" i="101" s="1"/>
  <c r="D91" i="101" l="1"/>
</calcChain>
</file>

<file path=xl/sharedStrings.xml><?xml version="1.0" encoding="utf-8"?>
<sst xmlns="http://schemas.openxmlformats.org/spreadsheetml/2006/main" count="226" uniqueCount="119">
  <si>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</si>
  <si>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</si>
  <si>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</si>
  <si>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</si>
  <si>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</si>
  <si>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</si>
  <si>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</si>
  <si>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</si>
  <si>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</si>
  <si>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</si>
  <si>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</si>
  <si>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</si>
  <si>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</si>
  <si>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</si>
  <si>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</si>
  <si>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</si>
  <si>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</si>
  <si>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</si>
  <si>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</si>
  <si>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</si>
  <si>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</si>
  <si>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</si>
  <si>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</si>
  <si>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</si>
  <si>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</si>
  <si>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</si>
  <si>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</si>
  <si>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</si>
  <si>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</si>
  <si>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</si>
  <si>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</si>
  <si>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</si>
  <si>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</si>
  <si>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</si>
  <si>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</si>
  <si>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</si>
  <si>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</si>
  <si>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</si>
  <si>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</si>
  <si>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</si>
  <si>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</si>
  <si>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</si>
  <si>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</si>
  <si>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</si>
  <si>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</si>
  <si>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</si>
  <si>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</si>
  <si>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</si>
  <si>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</si>
  <si>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</si>
  <si>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</si>
  <si>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</si>
  <si>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</si>
  <si>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</si>
  <si>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</si>
  <si>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</si>
  <si>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</si>
  <si>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</si>
  <si>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</si>
  <si>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</si>
  <si>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</si>
  <si>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</si>
  <si>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</si>
  <si>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</si>
  <si>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</si>
  <si>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</si>
  <si>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</si>
  <si>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</si>
  <si>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</si>
  <si>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</si>
  <si>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</si>
  <si>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</si>
  <si>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</si>
  <si>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</si>
  <si>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</si>
  <si>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</si>
  <si>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</si>
  <si>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</si>
  <si>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</si>
  <si>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</si>
  <si>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</si>
  <si>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</si>
  <si>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</si>
  <si>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</si>
  <si>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</si>
  <si>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</si>
  <si>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</si>
  <si>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</si>
  <si>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</si>
  <si>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</si>
  <si>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</si>
  <si>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</si>
  <si>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</si>
  <si>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</si>
  <si>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</si>
  <si>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</si>
  <si>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</si>
  <si>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</si>
  <si>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</si>
  <si>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</si>
  <si>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</si>
  <si>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</si>
  <si>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SOBRANTE/REFLEJADO EN CORTE</t>
  </si>
  <si>
    <t>PRESIDENCIA MUNICIPAL TECATE</t>
  </si>
  <si>
    <t xml:space="preserve">FALTANTE / REFLEJADO EN CORTE </t>
  </si>
  <si>
    <t>QUALITY INTERNATIONAL SEWING S DE RL</t>
  </si>
  <si>
    <t>FARMACIA SUVIER S. DE R.L. DE C.V.</t>
  </si>
  <si>
    <t>XMA INGENIERIA Y CONSTRUCCION SA DE CV</t>
  </si>
  <si>
    <t>GEORGINA SALAZAR</t>
  </si>
  <si>
    <t>Caja Principal Gasolinera 08-FEBRERO -2018</t>
  </si>
  <si>
    <t>Caja Principal Gasolinera 09-FEBRERO -2018</t>
  </si>
  <si>
    <t>LA BUENA DE SAN LUIS</t>
  </si>
  <si>
    <t>INDUSTRIALIZADORA DE MADERAS DEL VALLE, S.A. DE C.V.</t>
  </si>
  <si>
    <t>SISTEMAS Y SERVICIOS AMBIENTALES SA DE CV</t>
  </si>
  <si>
    <t>COMERCIALIZADORA VENECIA S.A. DE C.V.</t>
  </si>
  <si>
    <t>SERVICIOS ADUANALES EXIMIN, S.C.</t>
  </si>
  <si>
    <t>SANTOS MEZA HERAS</t>
  </si>
  <si>
    <t>ISRAEL BARBA</t>
  </si>
  <si>
    <t>JAYRO ABARCA MARIN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</si>
</sst>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2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name val="Tahoma"/>
      <family val="2"/>
    </font>
    <font>
      <sz val="1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77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30" fillId="2" borderId="6" xfId="0" applyFont="1" applyFill="1" applyBorder="1" applyAlignment="1">
      <alignment horizontal="center"/>
    </xf>
    <xf numFmtId="0" fontId="21" fillId="0" borderId="4" xfId="0" applyFont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5" fillId="2" borderId="5" xfId="0" applyNumberFormat="1" applyFont="1" applyFill="1" applyBorder="1" applyAlignment="1"/>
    <xf numFmtId="0" fontId="16" fillId="0" borderId="4" xfId="0" applyFont="1" applyBorder="1"/>
    <xf numFmtId="0" fontId="15" fillId="0" borderId="26" xfId="0" applyFont="1" applyFill="1" applyBorder="1" applyAlignment="1">
      <alignment horizontal="center"/>
    </xf>
    <xf numFmtId="44" fontId="20" fillId="0" borderId="5" xfId="4" applyNumberFormat="1" applyFont="1" applyFill="1" applyBorder="1" applyAlignment="1"/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0" fontId="16" fillId="0" borderId="5" xfId="0" applyFont="1" applyBorder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31" fillId="0" borderId="4" xfId="0" applyFont="1" applyBorder="1"/>
    <xf numFmtId="0" fontId="16" fillId="0" borderId="0" xfId="0" applyFont="1" applyFill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vertical="top"/>
    </xf>
    <xf numFmtId="0" fontId="29" fillId="0" borderId="4" xfId="1" applyNumberFormat="1" applyFont="1" applyFill="1" applyBorder="1" applyAlignment="1" applyProtection="1">
      <alignment horizontal="left" vertical="top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7"/>
  <sheetViews>
    <sheetView tabSelected="1" topLeftCell="A52" zoomScale="80" zoomScaleNormal="80" workbookViewId="0">
      <selection activeCell="C42" sqref="C42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69"/>
      <c r="C1" s="269"/>
      <c r="D1" s="269"/>
      <c r="E1" s="270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66">
        <v>43139</v>
      </c>
      <c r="F4" s="49"/>
      <c r="G4" s="49"/>
    </row>
    <row r="5" spans="1:7" ht="21.95" customHeight="1" x14ac:dyDescent="0.35">
      <c r="A5" s="262"/>
      <c r="B5" s="263"/>
      <c r="C5" s="264"/>
      <c r="D5" s="265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SUM(C7:C10)</f>
        <v>150330.1</v>
      </c>
      <c r="E7" s="172"/>
      <c r="F7" s="91"/>
      <c r="G7" s="90"/>
    </row>
    <row r="8" spans="1:7" s="49" customFormat="1" ht="21.95" customHeight="1" x14ac:dyDescent="0.35">
      <c r="A8" s="110"/>
      <c r="B8" s="108" t="s">
        <v>109</v>
      </c>
      <c r="C8" s="170">
        <v>146070.1</v>
      </c>
      <c r="D8" s="174"/>
      <c r="E8" s="176"/>
      <c r="F8" s="90"/>
    </row>
    <row r="9" spans="1:7" ht="21.95" customHeight="1" x14ac:dyDescent="0.35">
      <c r="A9" s="93"/>
      <c r="B9" s="108" t="s">
        <v>110</v>
      </c>
      <c r="C9" s="170">
        <f>460+3800</f>
        <v>4260</v>
      </c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46950.6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2615+6326.18</f>
        <v>8941.18</v>
      </c>
      <c r="D12" s="251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22857.07+14502.35+650</f>
        <v>38009.42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177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93"/>
      <c r="B18" s="116"/>
      <c r="C18" s="185"/>
      <c r="D18" s="177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SUM(C23:C28)</f>
        <v>16174.45</v>
      </c>
      <c r="E22" s="184"/>
      <c r="F22" s="90"/>
      <c r="G22" s="90"/>
    </row>
    <row r="23" spans="1:7" ht="21.95" customHeight="1" x14ac:dyDescent="0.35">
      <c r="A23" s="132">
        <v>360</v>
      </c>
      <c r="B23" s="274" t="s">
        <v>116</v>
      </c>
      <c r="C23" s="188">
        <v>694</v>
      </c>
      <c r="D23" s="195"/>
      <c r="E23" s="184"/>
      <c r="F23" s="90"/>
      <c r="G23" s="90"/>
    </row>
    <row r="24" spans="1:7" ht="21.95" customHeight="1" x14ac:dyDescent="0.35">
      <c r="A24" s="122">
        <v>116</v>
      </c>
      <c r="B24" s="238" t="s">
        <v>115</v>
      </c>
      <c r="C24" s="188">
        <v>412.05</v>
      </c>
      <c r="D24" s="195"/>
      <c r="E24" s="184"/>
      <c r="F24" s="90"/>
      <c r="G24" s="90"/>
    </row>
    <row r="25" spans="1:7" ht="21.95" customHeight="1" x14ac:dyDescent="0.35">
      <c r="A25" s="123">
        <v>312</v>
      </c>
      <c r="B25" s="275" t="s">
        <v>114</v>
      </c>
      <c r="C25" s="188">
        <v>400</v>
      </c>
      <c r="D25" s="195"/>
      <c r="E25" s="184"/>
      <c r="F25" s="90"/>
      <c r="G25" s="90"/>
    </row>
    <row r="26" spans="1:7" ht="21.95" customHeight="1" x14ac:dyDescent="0.35">
      <c r="A26" s="242">
        <v>36</v>
      </c>
      <c r="B26" s="276" t="s">
        <v>96</v>
      </c>
      <c r="C26" s="188">
        <f>1030.09+2172.59</f>
        <v>3202.6800000000003</v>
      </c>
      <c r="D26" s="195"/>
      <c r="E26" s="184"/>
      <c r="F26" s="90"/>
      <c r="G26" s="90"/>
    </row>
    <row r="27" spans="1:7" ht="21.95" customHeight="1" x14ac:dyDescent="0.35">
      <c r="A27" s="119">
        <v>153</v>
      </c>
      <c r="B27" s="275" t="s">
        <v>88</v>
      </c>
      <c r="C27" s="188">
        <f>800.01+849.98+763.4+1099.99</f>
        <v>3513.38</v>
      </c>
      <c r="D27" s="195"/>
      <c r="E27" s="184"/>
      <c r="F27" s="90"/>
      <c r="G27" s="90"/>
    </row>
    <row r="28" spans="1:7" ht="21.95" customHeight="1" x14ac:dyDescent="0.35">
      <c r="A28" s="120">
        <v>135</v>
      </c>
      <c r="B28" s="247" t="s">
        <v>103</v>
      </c>
      <c r="C28" s="190">
        <f>800+1000+1079.8+170.2+600+752.35+400+700+700+450+499.99+800</f>
        <v>7952.34</v>
      </c>
      <c r="D28" s="191"/>
      <c r="E28" s="178"/>
      <c r="F28" s="49"/>
      <c r="G28" s="90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11" ht="21.95" customHeight="1" x14ac:dyDescent="0.35">
      <c r="A33" s="128"/>
      <c r="B33" s="189"/>
      <c r="C33" s="194"/>
      <c r="D33" s="191"/>
      <c r="E33" s="178"/>
      <c r="F33" s="49"/>
      <c r="G33" s="49"/>
    </row>
    <row r="34" spans="1:11" ht="21.95" customHeight="1" x14ac:dyDescent="0.35">
      <c r="A34" s="129"/>
      <c r="B34" s="130"/>
      <c r="C34" s="194"/>
      <c r="D34" s="195"/>
      <c r="E34" s="178"/>
      <c r="F34" s="49"/>
      <c r="G34" s="49"/>
    </row>
    <row r="35" spans="1:11" ht="21.95" customHeight="1" x14ac:dyDescent="0.35">
      <c r="A35" s="131"/>
      <c r="B35" s="196"/>
      <c r="C35" s="183"/>
      <c r="D35" s="252"/>
      <c r="E35" s="175"/>
      <c r="F35" s="49"/>
      <c r="G35" s="49"/>
    </row>
    <row r="36" spans="1:11" ht="21.95" customHeight="1" x14ac:dyDescent="0.35">
      <c r="A36" s="112" t="s">
        <v>32</v>
      </c>
      <c r="B36" s="113" t="s">
        <v>31</v>
      </c>
      <c r="C36" s="187"/>
      <c r="D36" s="197">
        <f>SUM(C37:C39)</f>
        <v>8119.1</v>
      </c>
      <c r="E36" s="175"/>
      <c r="F36" s="49"/>
      <c r="G36" s="49"/>
    </row>
    <row r="37" spans="1:11" ht="21.95" customHeight="1" x14ac:dyDescent="0.35">
      <c r="A37" s="123">
        <v>83</v>
      </c>
      <c r="B37" s="238" t="s">
        <v>111</v>
      </c>
      <c r="C37" s="182">
        <v>957.67</v>
      </c>
      <c r="D37" s="191"/>
      <c r="E37" s="178"/>
      <c r="F37" s="49"/>
      <c r="G37" s="90"/>
    </row>
    <row r="38" spans="1:11" ht="21.95" customHeight="1" x14ac:dyDescent="0.35">
      <c r="A38" s="132">
        <v>231</v>
      </c>
      <c r="B38" s="243" t="s">
        <v>105</v>
      </c>
      <c r="C38" s="182">
        <f>706.2+949.15+600.74</f>
        <v>2256.09</v>
      </c>
      <c r="D38" s="191"/>
      <c r="E38" s="178"/>
      <c r="F38" s="49"/>
      <c r="G38" s="49"/>
    </row>
    <row r="39" spans="1:11" ht="21.95" customHeight="1" x14ac:dyDescent="0.35">
      <c r="A39" s="272">
        <v>383</v>
      </c>
      <c r="B39" s="273" t="s">
        <v>112</v>
      </c>
      <c r="C39" s="182">
        <v>4905.34</v>
      </c>
      <c r="D39" s="191"/>
      <c r="E39" s="178"/>
      <c r="F39" s="49"/>
      <c r="G39" s="49"/>
    </row>
    <row r="40" spans="1:11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11" ht="21.95" customHeight="1" x14ac:dyDescent="0.35">
      <c r="A41" s="239"/>
      <c r="B41" s="135"/>
      <c r="C41" s="256"/>
      <c r="D41" s="202"/>
      <c r="E41" s="204"/>
      <c r="F41" s="49"/>
      <c r="G41" s="49"/>
    </row>
    <row r="42" spans="1:11" ht="21.95" customHeight="1" x14ac:dyDescent="0.35">
      <c r="A42" s="239"/>
      <c r="B42" s="135"/>
      <c r="C42" s="256"/>
      <c r="D42" s="202"/>
      <c r="E42" s="204"/>
      <c r="F42" s="49"/>
      <c r="G42" s="49"/>
    </row>
    <row r="43" spans="1:11" ht="21.95" customHeight="1" x14ac:dyDescent="0.35">
      <c r="A43" s="240"/>
      <c r="B43" s="241"/>
      <c r="C43" s="203"/>
      <c r="D43" s="174"/>
      <c r="E43" s="204"/>
      <c r="F43" s="49"/>
      <c r="G43" s="49"/>
    </row>
    <row r="44" spans="1:11" ht="21.95" customHeight="1" x14ac:dyDescent="0.35">
      <c r="A44" s="139" t="s">
        <v>28</v>
      </c>
      <c r="B44" s="140" t="s">
        <v>27</v>
      </c>
      <c r="C44" s="201"/>
      <c r="D44" s="174">
        <f>SUM(C45:C46)</f>
        <v>0</v>
      </c>
      <c r="E44" s="178"/>
      <c r="F44" s="49"/>
      <c r="G44" s="49"/>
    </row>
    <row r="45" spans="1:11" ht="21.95" customHeight="1" x14ac:dyDescent="0.35">
      <c r="A45" s="132"/>
      <c r="B45" s="199"/>
      <c r="C45" s="205"/>
      <c r="D45" s="206"/>
      <c r="E45" s="207"/>
      <c r="F45" s="49"/>
      <c r="G45" s="49"/>
      <c r="K45" s="2">
        <f>SUM(K41:K44)</f>
        <v>0</v>
      </c>
    </row>
    <row r="46" spans="1:11" ht="21.95" customHeight="1" x14ac:dyDescent="0.35">
      <c r="A46" s="141"/>
      <c r="B46" s="208"/>
      <c r="C46" s="205"/>
      <c r="D46" s="213"/>
      <c r="E46" s="207"/>
      <c r="F46" s="49"/>
      <c r="G46" s="49"/>
    </row>
    <row r="47" spans="1:11" ht="21.95" customHeight="1" x14ac:dyDescent="0.35">
      <c r="A47" s="142"/>
      <c r="B47" s="210"/>
      <c r="C47" s="211"/>
      <c r="D47" s="213"/>
      <c r="E47" s="207"/>
      <c r="F47" s="49"/>
      <c r="G47" s="49"/>
    </row>
    <row r="48" spans="1:11" ht="21.95" customHeight="1" x14ac:dyDescent="0.35">
      <c r="A48" s="123"/>
      <c r="B48" s="187"/>
      <c r="C48" s="211"/>
      <c r="D48" s="213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SUM(C50:C51)</f>
        <v>600.08000000000004</v>
      </c>
      <c r="E49" s="207"/>
      <c r="F49" s="90"/>
      <c r="G49" s="49"/>
    </row>
    <row r="50" spans="1:7" ht="21.95" customHeight="1" x14ac:dyDescent="0.35">
      <c r="A50" s="132">
        <v>83</v>
      </c>
      <c r="B50" s="274" t="s">
        <v>113</v>
      </c>
      <c r="C50" s="183">
        <v>600.08000000000004</v>
      </c>
      <c r="D50" s="253"/>
      <c r="E50" s="175"/>
      <c r="F50" s="49"/>
      <c r="G50" s="49"/>
    </row>
    <row r="51" spans="1:7" ht="21.95" customHeight="1" x14ac:dyDescent="0.35">
      <c r="A51" s="242"/>
      <c r="B51" s="267"/>
      <c r="C51" s="185"/>
      <c r="D51" s="214"/>
      <c r="E51" s="178"/>
      <c r="F51" s="49"/>
      <c r="G51" s="49"/>
    </row>
    <row r="52" spans="1:7" ht="21.95" customHeight="1" x14ac:dyDescent="0.35">
      <c r="A52" s="107">
        <v>2105</v>
      </c>
      <c r="B52" s="145" t="s">
        <v>48</v>
      </c>
      <c r="C52" s="146"/>
      <c r="D52" s="214">
        <f>SUM(C53:C55)</f>
        <v>0</v>
      </c>
      <c r="E52" s="178"/>
      <c r="F52" s="49"/>
      <c r="G52" s="49"/>
    </row>
    <row r="53" spans="1:7" ht="21.95" customHeight="1" x14ac:dyDescent="0.35">
      <c r="A53" s="260"/>
      <c r="B53" s="135"/>
      <c r="C53" s="259"/>
      <c r="D53" s="214"/>
      <c r="E53" s="178"/>
      <c r="F53" s="49"/>
      <c r="G53" s="49"/>
    </row>
    <row r="54" spans="1:7" ht="21.95" customHeight="1" x14ac:dyDescent="0.35">
      <c r="A54" s="260"/>
      <c r="B54" s="135"/>
      <c r="C54" s="259"/>
      <c r="D54" s="214"/>
      <c r="E54" s="178"/>
      <c r="F54" s="49"/>
      <c r="G54" s="49"/>
    </row>
    <row r="55" spans="1:7" ht="21.95" customHeight="1" x14ac:dyDescent="0.35">
      <c r="A55" s="260"/>
      <c r="B55" s="135"/>
      <c r="C55" s="217"/>
      <c r="D55" s="214"/>
      <c r="E55" s="178"/>
      <c r="F55" s="90"/>
      <c r="G55" s="49"/>
    </row>
    <row r="56" spans="1:7" ht="21.95" customHeight="1" x14ac:dyDescent="0.35">
      <c r="A56" s="112" t="s">
        <v>24</v>
      </c>
      <c r="B56" s="113" t="s">
        <v>23</v>
      </c>
      <c r="C56" s="193"/>
      <c r="D56" s="214">
        <f>SUM(C57:C60)</f>
        <v>0</v>
      </c>
      <c r="E56" s="178"/>
      <c r="F56" s="49"/>
      <c r="G56" s="49"/>
    </row>
    <row r="57" spans="1:7" ht="21.95" customHeight="1" x14ac:dyDescent="0.35">
      <c r="A57" s="239">
        <v>654</v>
      </c>
      <c r="B57" s="135" t="s">
        <v>106</v>
      </c>
      <c r="C57" s="190"/>
      <c r="D57" s="214"/>
      <c r="E57" s="178"/>
      <c r="F57" s="49"/>
      <c r="G57" s="49"/>
    </row>
    <row r="58" spans="1:7" ht="21.95" customHeight="1" x14ac:dyDescent="0.35">
      <c r="A58" s="239">
        <v>848</v>
      </c>
      <c r="B58" s="135" t="s">
        <v>107</v>
      </c>
      <c r="C58" s="190"/>
      <c r="D58" s="214"/>
      <c r="E58" s="178"/>
      <c r="F58" s="49"/>
      <c r="G58" s="49"/>
    </row>
    <row r="59" spans="1:7" ht="21.95" customHeight="1" x14ac:dyDescent="0.35">
      <c r="A59" s="240"/>
      <c r="B59" s="241"/>
      <c r="C59" s="190"/>
      <c r="D59" s="214"/>
      <c r="E59" s="178"/>
      <c r="F59" s="49"/>
      <c r="G59" s="49"/>
    </row>
    <row r="60" spans="1:7" ht="21.95" customHeight="1" x14ac:dyDescent="0.35">
      <c r="A60" s="239"/>
      <c r="B60" s="135"/>
      <c r="C60" s="190"/>
      <c r="D60" s="214"/>
      <c r="E60" s="178"/>
      <c r="F60" s="49"/>
      <c r="G60" s="49"/>
    </row>
    <row r="61" spans="1:7" ht="21.95" customHeight="1" x14ac:dyDescent="0.35">
      <c r="A61" s="107">
        <v>1103</v>
      </c>
      <c r="B61" s="145" t="s">
        <v>22</v>
      </c>
      <c r="C61" s="219"/>
      <c r="D61" s="197">
        <f>SUM(C62:C66)</f>
        <v>152.57</v>
      </c>
      <c r="E61" s="220"/>
      <c r="F61" s="49"/>
      <c r="G61" s="90"/>
    </row>
    <row r="62" spans="1:7" ht="21.95" customHeight="1" x14ac:dyDescent="0.35">
      <c r="A62" s="248"/>
      <c r="B62" s="135" t="s">
        <v>108</v>
      </c>
      <c r="C62" s="219">
        <v>14.27</v>
      </c>
      <c r="D62" s="197"/>
      <c r="E62" s="220"/>
      <c r="F62" s="49"/>
      <c r="G62" s="90"/>
    </row>
    <row r="63" spans="1:7" ht="21.95" customHeight="1" x14ac:dyDescent="0.35">
      <c r="A63" s="148"/>
      <c r="B63" s="255" t="s">
        <v>117</v>
      </c>
      <c r="C63" s="219">
        <v>12.59</v>
      </c>
      <c r="D63" s="197"/>
      <c r="E63" s="220"/>
      <c r="F63" s="49"/>
      <c r="G63" s="49"/>
    </row>
    <row r="64" spans="1:7" ht="21.95" customHeight="1" x14ac:dyDescent="0.35">
      <c r="A64" s="148"/>
      <c r="B64" s="255" t="s">
        <v>118</v>
      </c>
      <c r="C64" s="219">
        <v>125.71</v>
      </c>
      <c r="D64" s="197"/>
      <c r="E64" s="220"/>
      <c r="F64" s="49"/>
      <c r="G64" s="49"/>
    </row>
    <row r="65" spans="1:7" ht="21.95" customHeight="1" x14ac:dyDescent="0.35">
      <c r="A65" s="148"/>
      <c r="B65" s="255"/>
      <c r="C65" s="219"/>
      <c r="D65" s="197"/>
      <c r="E65" s="220"/>
      <c r="F65" s="49"/>
      <c r="G65" s="49"/>
    </row>
    <row r="66" spans="1:7" s="8" customFormat="1" ht="21.95" customHeight="1" x14ac:dyDescent="0.35">
      <c r="A66" s="131"/>
      <c r="B66" s="250"/>
      <c r="C66" s="219"/>
      <c r="D66" s="177"/>
      <c r="E66" s="220"/>
      <c r="F66" s="49"/>
      <c r="G66" s="49"/>
    </row>
    <row r="67" spans="1:7" s="8" customFormat="1" ht="21.95" customHeight="1" x14ac:dyDescent="0.35">
      <c r="A67" s="112"/>
      <c r="B67" s="257"/>
      <c r="C67" s="222"/>
      <c r="D67" s="177">
        <f>SUM(C70)</f>
        <v>0</v>
      </c>
      <c r="E67" s="150"/>
      <c r="F67" s="49"/>
      <c r="G67" s="49"/>
    </row>
    <row r="68" spans="1:7" s="49" customFormat="1" ht="21.95" customHeight="1" x14ac:dyDescent="0.35">
      <c r="A68" s="93" t="s">
        <v>21</v>
      </c>
      <c r="B68" s="151" t="s">
        <v>78</v>
      </c>
      <c r="C68" s="183"/>
      <c r="D68" s="223"/>
      <c r="E68" s="224"/>
    </row>
    <row r="69" spans="1:7" s="49" customFormat="1" ht="21.95" customHeight="1" x14ac:dyDescent="0.35">
      <c r="A69" s="93" t="s">
        <v>20</v>
      </c>
      <c r="B69" s="151" t="s">
        <v>74</v>
      </c>
      <c r="C69" s="183"/>
      <c r="D69" s="223"/>
      <c r="E69" s="224"/>
    </row>
    <row r="70" spans="1:7" s="49" customFormat="1" ht="21.95" customHeight="1" x14ac:dyDescent="0.35">
      <c r="A70" s="93" t="s">
        <v>19</v>
      </c>
      <c r="B70" s="151" t="s">
        <v>75</v>
      </c>
      <c r="C70" s="268"/>
      <c r="D70" s="223"/>
      <c r="E70" s="224"/>
    </row>
    <row r="71" spans="1:7" s="49" customFormat="1" ht="21.95" customHeight="1" x14ac:dyDescent="0.35">
      <c r="A71" s="152"/>
      <c r="B71" s="153"/>
      <c r="C71" s="183"/>
      <c r="D71" s="249">
        <f>SUM(C72:C75)</f>
        <v>3499.51</v>
      </c>
      <c r="E71" s="224"/>
    </row>
    <row r="72" spans="1:7" s="49" customFormat="1" ht="21.95" customHeight="1" x14ac:dyDescent="0.35">
      <c r="A72" s="93" t="s">
        <v>18</v>
      </c>
      <c r="B72" s="151" t="s">
        <v>76</v>
      </c>
      <c r="C72" s="183">
        <v>550.01</v>
      </c>
      <c r="D72" s="223"/>
      <c r="E72" s="224"/>
    </row>
    <row r="73" spans="1:7" ht="21.95" customHeight="1" x14ac:dyDescent="0.35">
      <c r="A73" s="154" t="s">
        <v>50</v>
      </c>
      <c r="B73" s="116" t="s">
        <v>77</v>
      </c>
      <c r="C73" s="225"/>
      <c r="D73" s="226"/>
      <c r="E73" s="178"/>
      <c r="F73" s="49"/>
      <c r="G73" s="49"/>
    </row>
    <row r="74" spans="1:7" ht="21.95" customHeight="1" x14ac:dyDescent="0.35">
      <c r="A74" s="93" t="s">
        <v>17</v>
      </c>
      <c r="B74" s="155" t="s">
        <v>16</v>
      </c>
      <c r="C74" s="183">
        <f>780.75+607.25+520.5+347+694</f>
        <v>2949.5</v>
      </c>
      <c r="D74" s="226"/>
      <c r="E74" s="178"/>
      <c r="F74" s="49"/>
      <c r="G74" s="49"/>
    </row>
    <row r="75" spans="1:7" ht="21.95" customHeight="1" x14ac:dyDescent="0.35">
      <c r="A75" s="93"/>
      <c r="B75" s="151"/>
      <c r="C75" s="181"/>
      <c r="D75" s="246"/>
      <c r="E75" s="178"/>
      <c r="F75" s="49"/>
      <c r="G75" s="49"/>
    </row>
    <row r="76" spans="1:7" ht="21.95" customHeight="1" x14ac:dyDescent="0.35">
      <c r="A76" s="112" t="s">
        <v>0</v>
      </c>
      <c r="B76" s="113" t="s">
        <v>15</v>
      </c>
      <c r="C76" s="185"/>
      <c r="D76" s="246"/>
      <c r="E76" s="178"/>
      <c r="F76" s="49"/>
      <c r="G76" s="49"/>
    </row>
    <row r="77" spans="1:7" ht="21.95" customHeight="1" x14ac:dyDescent="0.35">
      <c r="A77" s="93" t="s">
        <v>14</v>
      </c>
      <c r="B77" s="151" t="s">
        <v>13</v>
      </c>
      <c r="C77" s="146">
        <v>146578.65</v>
      </c>
      <c r="D77" s="246"/>
      <c r="E77" s="220">
        <f>SUM(C77:C80)</f>
        <v>190199.75</v>
      </c>
      <c r="F77" s="49"/>
      <c r="G77" s="49"/>
    </row>
    <row r="78" spans="1:7" ht="21.95" customHeight="1" x14ac:dyDescent="0.35">
      <c r="A78" s="93" t="s">
        <v>12</v>
      </c>
      <c r="B78" s="116" t="s">
        <v>11</v>
      </c>
      <c r="C78" s="146">
        <v>24518.77</v>
      </c>
      <c r="D78" s="246"/>
      <c r="E78" s="227"/>
      <c r="F78" s="90"/>
      <c r="G78" s="49"/>
    </row>
    <row r="79" spans="1:7" s="8" customFormat="1" ht="21.95" customHeight="1" x14ac:dyDescent="0.35">
      <c r="A79" s="156" t="s">
        <v>10</v>
      </c>
      <c r="B79" s="155" t="s">
        <v>9</v>
      </c>
      <c r="C79" s="146">
        <v>172.42</v>
      </c>
      <c r="D79" s="246"/>
      <c r="E79" s="178"/>
      <c r="F79" s="49"/>
      <c r="G79" s="49"/>
    </row>
    <row r="80" spans="1:7" ht="21.95" customHeight="1" x14ac:dyDescent="0.35">
      <c r="A80" s="93" t="s">
        <v>8</v>
      </c>
      <c r="B80" s="151" t="s">
        <v>7</v>
      </c>
      <c r="C80" s="146">
        <v>18929.91</v>
      </c>
      <c r="D80" s="244"/>
      <c r="E80" s="178"/>
      <c r="F80" s="49"/>
      <c r="G80" s="49"/>
    </row>
    <row r="81" spans="1:7" ht="21.95" customHeight="1" x14ac:dyDescent="0.35">
      <c r="A81" s="156"/>
      <c r="B81" s="116"/>
      <c r="C81" s="146"/>
      <c r="D81" s="244"/>
      <c r="E81" s="178"/>
      <c r="F81" s="49"/>
      <c r="G81" s="90"/>
    </row>
    <row r="82" spans="1:7" s="8" customFormat="1" ht="21.95" customHeight="1" x14ac:dyDescent="0.35">
      <c r="A82" s="126" t="s">
        <v>6</v>
      </c>
      <c r="B82" s="113" t="s">
        <v>5</v>
      </c>
      <c r="C82" s="146">
        <v>5229.6400000000003</v>
      </c>
      <c r="D82" s="244"/>
      <c r="E82" s="228">
        <f>SUM(C82)</f>
        <v>5229.6400000000003</v>
      </c>
      <c r="F82" s="49"/>
      <c r="G82" s="49"/>
    </row>
    <row r="83" spans="1:7" ht="21.95" customHeight="1" x14ac:dyDescent="0.35">
      <c r="A83" s="112" t="s">
        <v>4</v>
      </c>
      <c r="B83" s="113" t="s">
        <v>3</v>
      </c>
      <c r="C83" s="157">
        <v>30431.96</v>
      </c>
      <c r="D83" s="244"/>
      <c r="E83" s="228">
        <f>SUM(C83)</f>
        <v>30431.96</v>
      </c>
      <c r="F83" s="49"/>
      <c r="G83" s="49"/>
    </row>
    <row r="84" spans="1:7" ht="21.95" customHeight="1" x14ac:dyDescent="0.35">
      <c r="A84" s="156"/>
      <c r="B84" s="115"/>
      <c r="C84" s="157"/>
      <c r="D84" s="246"/>
      <c r="E84" s="220"/>
      <c r="F84" s="49"/>
      <c r="G84" s="49"/>
    </row>
    <row r="85" spans="1:7" ht="21.95" customHeight="1" x14ac:dyDescent="0.35">
      <c r="A85" s="112">
        <v>6001</v>
      </c>
      <c r="B85" s="113" t="s">
        <v>2</v>
      </c>
      <c r="C85" s="146"/>
      <c r="D85" s="245">
        <f>SUM(C86:C87)</f>
        <v>0</v>
      </c>
      <c r="E85" s="220"/>
      <c r="F85" s="49"/>
      <c r="G85" s="49"/>
    </row>
    <row r="86" spans="1:7" ht="21.95" customHeight="1" x14ac:dyDescent="0.35">
      <c r="A86" s="158"/>
      <c r="B86" s="261"/>
      <c r="C86" s="159"/>
      <c r="D86" s="245"/>
      <c r="E86" s="178"/>
      <c r="F86" s="49"/>
      <c r="G86" s="49"/>
    </row>
    <row r="87" spans="1:7" ht="21.95" customHeight="1" x14ac:dyDescent="0.35">
      <c r="A87" s="117"/>
      <c r="B87" s="189"/>
      <c r="C87" s="160"/>
      <c r="D87" s="254"/>
      <c r="E87" s="162"/>
      <c r="F87" s="49"/>
      <c r="G87" s="49"/>
    </row>
    <row r="88" spans="1:7" ht="21.95" customHeight="1" x14ac:dyDescent="0.35">
      <c r="A88" s="112">
        <v>4001</v>
      </c>
      <c r="B88" s="143" t="s">
        <v>102</v>
      </c>
      <c r="C88" s="181"/>
      <c r="D88" s="177"/>
      <c r="E88" s="230"/>
      <c r="F88" s="49"/>
      <c r="G88" s="90"/>
    </row>
    <row r="89" spans="1:7" s="49" customFormat="1" ht="21.95" customHeight="1" x14ac:dyDescent="0.35">
      <c r="A89" s="112">
        <v>6002</v>
      </c>
      <c r="B89" s="143" t="s">
        <v>104</v>
      </c>
      <c r="C89" s="181"/>
      <c r="D89" s="174">
        <v>34.94</v>
      </c>
      <c r="E89" s="231"/>
      <c r="F89" s="79"/>
    </row>
    <row r="90" spans="1:7" ht="21.95" customHeight="1" thickBot="1" x14ac:dyDescent="0.4">
      <c r="A90" s="232"/>
      <c r="B90" s="163" t="s">
        <v>1</v>
      </c>
      <c r="C90" s="233"/>
      <c r="D90" s="234">
        <f>SUM(D7:D89)</f>
        <v>225861.35000000003</v>
      </c>
      <c r="E90" s="234">
        <f>SUM(E7:E89)</f>
        <v>225861.35</v>
      </c>
      <c r="F90" s="49"/>
      <c r="G90" s="49" t="s">
        <v>39</v>
      </c>
    </row>
    <row r="91" spans="1:7" ht="21.95" customHeight="1" x14ac:dyDescent="0.35">
      <c r="A91" s="271" t="s">
        <v>101</v>
      </c>
      <c r="B91" s="271"/>
      <c r="C91" s="271"/>
      <c r="D91" s="235">
        <f>SUM(D90-E90)</f>
        <v>2.9103830456733704E-11</v>
      </c>
      <c r="E91" s="236" t="s">
        <v>0</v>
      </c>
      <c r="F91" s="49"/>
      <c r="G91" s="49"/>
    </row>
    <row r="94" spans="1:7" x14ac:dyDescent="0.2">
      <c r="D94" s="237"/>
    </row>
    <row r="95" spans="1:7" x14ac:dyDescent="0.2">
      <c r="D95" s="237"/>
    </row>
    <row r="96" spans="1:7" x14ac:dyDescent="0.2">
      <c r="E96" s="258"/>
    </row>
    <row r="97" spans="4:4" x14ac:dyDescent="0.2">
      <c r="D97" s="237"/>
    </row>
  </sheetData>
  <sortState ref="C46:D50">
    <sortCondition ref="C48:C50"/>
  </sortState>
  <mergeCells count="2">
    <mergeCell ref="A1:E1"/>
    <mergeCell ref="A91:C91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69"/>
      <c r="C1" s="269"/>
      <c r="D1" s="269"/>
      <c r="E1" s="270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1" t="s">
        <v>86</v>
      </c>
      <c r="B89" s="271"/>
      <c r="C89" s="271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2018-02-08T22:46:16Z</cp:lastPrinted>
  <dcterms:created xsi:type="dcterms:W3CDTF">2015-03-03T23:37:12Z</dcterms:created>
  <dcterms:modified xsi:type="dcterms:W3CDTF">2018-02-10T18:03:57Z</dcterms:modified>
</cp:coreProperties>
</file>