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EN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'9627'!$A$1:$E$86</definedName>
  </definedNames>
  <calcPr calcId="171027"/>
</workbook>
</file>

<file path=xl/calcChain.xml><?xml version="1.0" encoding="utf-8"?>
<calcChain xmlns="http://schemas.openxmlformats.org/spreadsheetml/2006/main">
  <c r="C26" i="101" l="1"/>
  <c r="C25" i="101"/>
  <c r="C22" i="101"/>
  <c r="C12" i="101"/>
  <c r="C11" i="101"/>
  <c r="C23" i="101" l="1"/>
  <c r="C36" i="101"/>
  <c r="C69" i="101"/>
  <c r="C56" i="101"/>
  <c r="D49" i="101" l="1"/>
  <c r="D66" i="101" l="1"/>
  <c r="D7" i="101" l="1"/>
  <c r="D21" i="101" l="1"/>
  <c r="D55" i="101"/>
  <c r="D62" i="101"/>
  <c r="E72" i="101" l="1"/>
  <c r="D35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77" i="101" l="1"/>
  <c r="D14" i="101" l="1"/>
  <c r="D10" i="101" l="1"/>
  <c r="D80" i="101"/>
  <c r="D59" i="101" l="1"/>
  <c r="D31" i="101" l="1"/>
  <c r="D53" i="101" l="1"/>
  <c r="D28" i="101" l="1"/>
  <c r="E78" i="101" l="1"/>
  <c r="E85" i="101" s="1"/>
  <c r="D44" i="101"/>
  <c r="D40" i="101"/>
  <c r="C46" i="102" l="1"/>
  <c r="D18" i="101" l="1"/>
  <c r="D85" i="101" s="1"/>
  <c r="D86" i="101" l="1"/>
</calcChain>
</file>

<file path=xl/sharedStrings.xml><?xml version="1.0" encoding="utf-8"?>
<sst xmlns="http://schemas.openxmlformats.org/spreadsheetml/2006/main" count="226" uniqueCount="118">
  <si>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</si>
  <si>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</si>
  <si>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</si>
  <si>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</si>
  <si>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</si>
  <si>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</si>
  <si>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</si>
  <si>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</si>
  <si>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</si>
  <si>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</si>
  <si>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</si>
  <si>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</si>
  <si>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</si>
  <si>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</si>
  <si>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</si>
  <si>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</si>
  <si>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</si>
  <si>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</si>
  <si>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</si>
  <si>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</si>
  <si>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</si>
  <si>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</si>
  <si>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</si>
  <si>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</si>
  <si>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</si>
  <si>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</si>
  <si>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</si>
  <si>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</si>
  <si>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</si>
  <si>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</si>
  <si>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</si>
  <si>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</si>
  <si>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</si>
  <si>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</si>
  <si>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</si>
  <si>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</si>
  <si>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</si>
  <si>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</si>
  <si>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</si>
  <si>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</si>
  <si>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</si>
  <si>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</si>
  <si>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</si>
  <si>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</si>
  <si>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</si>
  <si>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</si>
  <si>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</si>
  <si>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</si>
  <si>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</si>
  <si>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</si>
  <si>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</si>
  <si>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</si>
  <si>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</si>
  <si>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</si>
  <si>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</si>
  <si>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</si>
  <si>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</si>
  <si>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</si>
  <si>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</si>
  <si>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</si>
  <si>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</si>
  <si>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</si>
  <si>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</si>
  <si>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</si>
  <si>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</si>
  <si>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</si>
  <si>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</si>
  <si>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</si>
  <si>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</si>
  <si>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</si>
  <si>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</si>
  <si>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</si>
  <si>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</si>
  <si>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</si>
  <si>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</si>
  <si>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</si>
  <si>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</si>
  <si>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</si>
  <si>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</si>
  <si>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</si>
  <si>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</si>
  <si>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</si>
  <si>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</si>
  <si>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</si>
  <si>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</si>
  <si>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</si>
  <si>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</si>
  <si>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</si>
  <si>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</si>
  <si>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</si>
  <si>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</si>
  <si>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</si>
  <si>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</si>
  <si>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</si>
  <si>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</si>
  <si>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</si>
  <si>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</si>
  <si>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</si>
  <si>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</si>
  <si>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</si>
  <si>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</si>
  <si>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</si>
  <si>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POLY MATERIAL MEXICO SA DE CV</t>
  </si>
  <si>
    <t>XMA INGENIERIA Y CONSTRUCCION SA DE CV</t>
  </si>
  <si>
    <t>MAQUINARIA DE OCCIDENTE Y SERVICIOS INDUSTRIALES, S.A. DE C.V.</t>
  </si>
  <si>
    <t>QUALITY INTERNATIONAL SEWING S DE RL</t>
  </si>
  <si>
    <t>SOBRANTE/REFLEJADO EN CORTE</t>
  </si>
  <si>
    <t>Caja Principal Gasolinera 26-ENERO -2018</t>
  </si>
  <si>
    <t>Caja Principal Gasolinera 27-ENERO -2018</t>
  </si>
  <si>
    <t>FARMACIA SUVIER S. DE R.L. DE C.V.</t>
  </si>
  <si>
    <t>INSTITUTO DE LA INFRAESTRUCTURA FISICA EDUCATIVA DE BC</t>
  </si>
  <si>
    <t>SANTOS MEZA HERAS</t>
  </si>
  <si>
    <t>JUAN ANTONIO DE ANDA ROMO  (VETERINARIA DEL SOL)</t>
  </si>
  <si>
    <t>MERCADO DE REFACCIONES DE MÉXICO, S.A. DE C.V.</t>
  </si>
  <si>
    <t xml:space="preserve">LIBERTY CARTON DE MEXICO S DE RL DE CV </t>
  </si>
  <si>
    <t xml:space="preserve">LUIS ENRIQUE RAMIREZ </t>
  </si>
  <si>
    <t>PRESIDENCIA MUNICIPAL TECATE</t>
  </si>
  <si>
    <t>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</si>
</sst>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indexed="8"/>
      <name val="Tahoma"/>
      <family val="2"/>
    </font>
    <font>
      <sz val="18"/>
      <name val="Tahoma"/>
      <family val="2"/>
    </font>
    <font>
      <sz val="20"/>
      <color theme="1"/>
      <name val="Arial"/>
      <family val="2"/>
    </font>
    <font>
      <sz val="20"/>
      <name val="Arial"/>
      <family val="2"/>
    </font>
    <font>
      <sz val="2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71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49" fontId="22" fillId="0" borderId="5" xfId="8" applyNumberFormat="1" applyFont="1" applyFill="1" applyBorder="1" applyAlignment="1">
      <alignment horizontal="center" vertical="center"/>
    </xf>
    <xf numFmtId="44" fontId="20" fillId="0" borderId="5" xfId="4" applyNumberFormat="1" applyFont="1" applyFill="1" applyBorder="1" applyAlignment="1"/>
    <xf numFmtId="164" fontId="1" fillId="0" borderId="0" xfId="0" applyNumberFormat="1" applyFont="1" applyFill="1"/>
    <xf numFmtId="0" fontId="16" fillId="0" borderId="4" xfId="0" applyFont="1" applyFill="1" applyBorder="1"/>
    <xf numFmtId="0" fontId="22" fillId="0" borderId="5" xfId="8" applyFont="1" applyBorder="1" applyAlignment="1">
      <alignment horizontal="center" vertical="center"/>
    </xf>
    <xf numFmtId="4" fontId="16" fillId="0" borderId="0" xfId="6" applyNumberFormat="1" applyFont="1" applyFill="1" applyBorder="1" applyAlignment="1"/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24" fillId="0" borderId="4" xfId="0" applyFont="1" applyBorder="1"/>
    <xf numFmtId="0" fontId="30" fillId="0" borderId="6" xfId="6" applyFont="1" applyFill="1" applyBorder="1" applyAlignment="1">
      <alignment horizontal="center"/>
    </xf>
    <xf numFmtId="0" fontId="27" fillId="0" borderId="4" xfId="0" applyFont="1" applyBorder="1" applyAlignment="1">
      <alignment vertical="top"/>
    </xf>
    <xf numFmtId="0" fontId="31" fillId="2" borderId="6" xfId="0" applyFont="1" applyFill="1" applyBorder="1" applyAlignment="1">
      <alignment horizontal="center"/>
    </xf>
    <xf numFmtId="0" fontId="29" fillId="0" borderId="4" xfId="1" applyNumberFormat="1" applyFont="1" applyFill="1" applyBorder="1" applyAlignment="1" applyProtection="1">
      <alignment horizontal="left" vertical="top"/>
    </xf>
    <xf numFmtId="0" fontId="27" fillId="0" borderId="4" xfId="0" applyFont="1" applyBorder="1"/>
    <xf numFmtId="0" fontId="21" fillId="0" borderId="4" xfId="0" applyFont="1" applyBorder="1"/>
    <xf numFmtId="0" fontId="32" fillId="0" borderId="6" xfId="0" applyFont="1" applyFill="1" applyBorder="1" applyAlignment="1">
      <alignment horizontal="center"/>
    </xf>
    <xf numFmtId="0" fontId="33" fillId="0" borderId="4" xfId="0" applyFont="1" applyFill="1" applyBorder="1"/>
    <xf numFmtId="0" fontId="32" fillId="0" borderId="6" xfId="0" applyFont="1" applyBorder="1" applyAlignment="1">
      <alignment horizontal="center"/>
    </xf>
    <xf numFmtId="0" fontId="33" fillId="0" borderId="4" xfId="1" applyNumberFormat="1" applyFont="1" applyFill="1" applyBorder="1" applyAlignment="1" applyProtection="1">
      <alignment horizontal="left" vertical="top"/>
    </xf>
    <xf numFmtId="0" fontId="33" fillId="0" borderId="6" xfId="0" applyFont="1" applyFill="1" applyBorder="1" applyAlignment="1">
      <alignment horizontal="center"/>
    </xf>
    <xf numFmtId="0" fontId="33" fillId="0" borderId="4" xfId="0" applyFont="1" applyBorder="1"/>
    <xf numFmtId="0" fontId="33" fillId="0" borderId="6" xfId="6" applyFont="1" applyFill="1" applyBorder="1" applyAlignment="1">
      <alignment horizontal="center"/>
    </xf>
    <xf numFmtId="0" fontId="33" fillId="0" borderId="4" xfId="0" applyFont="1" applyBorder="1" applyAlignment="1">
      <alignment vertical="top"/>
    </xf>
    <xf numFmtId="0" fontId="34" fillId="0" borderId="6" xfId="6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6" fillId="0" borderId="5" xfId="0" applyFont="1" applyBorder="1"/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15" fillId="6" borderId="6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left"/>
    </xf>
    <xf numFmtId="44" fontId="18" fillId="6" borderId="5" xfId="3" applyNumberFormat="1" applyFont="1" applyFill="1" applyBorder="1" applyAlignment="1"/>
    <xf numFmtId="0" fontId="18" fillId="6" borderId="22" xfId="0" applyFont="1" applyFill="1" applyBorder="1" applyAlignment="1">
      <alignment horizontal="left"/>
    </xf>
    <xf numFmtId="0" fontId="15" fillId="6" borderId="0" xfId="0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92"/>
  <sheetViews>
    <sheetView tabSelected="1" zoomScale="80" zoomScaleNormal="80" workbookViewId="0">
      <selection activeCell="E5" sqref="E5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63"/>
      <c r="C1" s="263"/>
      <c r="D1" s="263"/>
      <c r="E1" s="264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99">
        <v>43122</v>
      </c>
      <c r="F4" s="49"/>
      <c r="G4" s="49"/>
    </row>
    <row r="5" spans="1:7" ht="21.95" customHeight="1" x14ac:dyDescent="0.35">
      <c r="A5" s="269"/>
      <c r="B5" s="270" t="s">
        <v>117</v>
      </c>
      <c r="C5" s="168"/>
      <c r="D5" s="169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 t="s">
        <v>107</v>
      </c>
      <c r="C7" s="170">
        <v>183706.8</v>
      </c>
      <c r="D7" s="171">
        <f>SUM(C7:C9)</f>
        <v>191706.8</v>
      </c>
      <c r="E7" s="172"/>
      <c r="F7" s="91"/>
      <c r="G7" s="90"/>
    </row>
    <row r="8" spans="1:7" s="49" customFormat="1" ht="21.95" customHeight="1" x14ac:dyDescent="0.35">
      <c r="A8" s="110"/>
      <c r="B8" s="108" t="s">
        <v>108</v>
      </c>
      <c r="C8" s="170">
        <v>8000</v>
      </c>
      <c r="D8" s="174"/>
      <c r="E8" s="176"/>
      <c r="F8" s="90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51948.25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7017.24+1821.47+7270.58</f>
        <v>16109.289999999999</v>
      </c>
      <c r="D11" s="180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13297.39+250+22291.57</f>
        <v>35838.959999999999</v>
      </c>
      <c r="D12" s="181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SUM(C22:C27)</f>
        <v>15649.419999999998</v>
      </c>
      <c r="E21" s="184"/>
      <c r="F21" s="90"/>
      <c r="G21" s="90"/>
    </row>
    <row r="22" spans="1:7" ht="21.95" customHeight="1" x14ac:dyDescent="0.35">
      <c r="A22" s="252">
        <v>108</v>
      </c>
      <c r="B22" s="253" t="s">
        <v>85</v>
      </c>
      <c r="C22" s="190">
        <f>1374.42+300+611.29</f>
        <v>2285.71</v>
      </c>
      <c r="D22" s="191"/>
      <c r="E22" s="178"/>
      <c r="F22" s="90"/>
      <c r="G22" s="49"/>
    </row>
    <row r="23" spans="1:7" ht="21.95" customHeight="1" x14ac:dyDescent="0.35">
      <c r="A23" s="254">
        <v>360</v>
      </c>
      <c r="B23" s="255" t="s">
        <v>111</v>
      </c>
      <c r="C23" s="190">
        <f>674+346.2+692.4</f>
        <v>1712.6</v>
      </c>
      <c r="D23" s="191"/>
      <c r="E23" s="178"/>
      <c r="F23" s="49"/>
      <c r="G23" s="49"/>
    </row>
    <row r="24" spans="1:7" ht="21.95" customHeight="1" x14ac:dyDescent="0.35">
      <c r="A24" s="256">
        <v>396</v>
      </c>
      <c r="B24" s="257" t="s">
        <v>112</v>
      </c>
      <c r="C24" s="190">
        <v>580.04999999999995</v>
      </c>
      <c r="D24" s="191"/>
      <c r="E24" s="178"/>
      <c r="F24" s="49"/>
      <c r="G24" s="49"/>
    </row>
    <row r="25" spans="1:7" ht="21.95" customHeight="1" x14ac:dyDescent="0.35">
      <c r="A25" s="258">
        <v>153</v>
      </c>
      <c r="B25" s="259" t="s">
        <v>88</v>
      </c>
      <c r="C25" s="190">
        <f>951.35+1211.7+212.87+943.6</f>
        <v>3319.52</v>
      </c>
      <c r="D25" s="191"/>
      <c r="E25" s="178"/>
      <c r="F25" s="49"/>
      <c r="G25" s="49"/>
    </row>
    <row r="26" spans="1:7" ht="21.95" customHeight="1" x14ac:dyDescent="0.35">
      <c r="A26" s="260">
        <v>135</v>
      </c>
      <c r="B26" s="257" t="s">
        <v>116</v>
      </c>
      <c r="C26" s="190">
        <f>800+1304.4+882.53+300+800+400+700+700+590.56+474.05+800</f>
        <v>7751.54</v>
      </c>
      <c r="D26" s="191"/>
      <c r="E26" s="178"/>
      <c r="F26" s="49"/>
      <c r="G26" s="49"/>
    </row>
    <row r="27" spans="1:7" ht="21.95" customHeight="1" x14ac:dyDescent="0.35">
      <c r="A27" s="122"/>
      <c r="B27" s="192"/>
      <c r="C27" s="182"/>
      <c r="D27" s="191"/>
      <c r="E27" s="178"/>
      <c r="F27" s="49"/>
      <c r="G27" s="49"/>
    </row>
    <row r="28" spans="1:7" ht="21.95" customHeight="1" x14ac:dyDescent="0.35">
      <c r="A28" s="126" t="s">
        <v>72</v>
      </c>
      <c r="B28" s="127" t="s">
        <v>73</v>
      </c>
      <c r="C28" s="193"/>
      <c r="D28" s="191">
        <f>SUM(C29:C30)</f>
        <v>0</v>
      </c>
      <c r="E28" s="178"/>
      <c r="F28" s="49"/>
      <c r="G28" s="49"/>
    </row>
    <row r="29" spans="1:7" ht="21.95" customHeight="1" x14ac:dyDescent="0.35">
      <c r="A29" s="123"/>
      <c r="B29" s="124"/>
      <c r="C29" s="193"/>
      <c r="D29" s="191"/>
      <c r="E29" s="178"/>
      <c r="F29" s="49"/>
      <c r="G29" s="49"/>
    </row>
    <row r="30" spans="1:7" ht="21.95" customHeight="1" x14ac:dyDescent="0.35">
      <c r="A30" s="123"/>
      <c r="B30" s="187"/>
      <c r="C30" s="183"/>
      <c r="D30" s="191"/>
      <c r="E30" s="178"/>
      <c r="F30" s="49"/>
      <c r="G30" s="49"/>
    </row>
    <row r="31" spans="1:7" ht="21.95" customHeight="1" x14ac:dyDescent="0.35">
      <c r="A31" s="112" t="s">
        <v>33</v>
      </c>
      <c r="B31" s="113" t="s">
        <v>49</v>
      </c>
      <c r="C31" s="183"/>
      <c r="D31" s="191">
        <f>SUM(C32:C33)</f>
        <v>0</v>
      </c>
      <c r="E31" s="178"/>
      <c r="F31" s="49"/>
      <c r="G31" s="49"/>
    </row>
    <row r="32" spans="1:7" ht="21.95" customHeight="1" x14ac:dyDescent="0.35">
      <c r="A32" s="128"/>
      <c r="B32" s="189"/>
      <c r="C32" s="194"/>
      <c r="D32" s="191"/>
      <c r="E32" s="178"/>
      <c r="F32" s="49"/>
      <c r="G32" s="49"/>
    </row>
    <row r="33" spans="1:7" ht="21.95" customHeight="1" x14ac:dyDescent="0.35">
      <c r="A33" s="129"/>
      <c r="B33" s="130"/>
      <c r="C33" s="194"/>
      <c r="D33" s="195"/>
      <c r="E33" s="178"/>
      <c r="F33" s="49"/>
      <c r="G33" s="49"/>
    </row>
    <row r="34" spans="1:7" ht="21.95" customHeight="1" x14ac:dyDescent="0.35">
      <c r="A34" s="131"/>
      <c r="B34" s="196"/>
      <c r="C34" s="183"/>
      <c r="D34" s="187"/>
      <c r="E34" s="175"/>
      <c r="F34" s="49"/>
      <c r="G34" s="49"/>
    </row>
    <row r="35" spans="1:7" ht="21.95" customHeight="1" x14ac:dyDescent="0.35">
      <c r="A35" s="112" t="s">
        <v>32</v>
      </c>
      <c r="B35" s="113" t="s">
        <v>31</v>
      </c>
      <c r="C35" s="187"/>
      <c r="D35" s="197">
        <f>SUM(C36:C39)</f>
        <v>5023.95</v>
      </c>
      <c r="E35" s="175"/>
      <c r="F35" s="49"/>
      <c r="G35" s="49"/>
    </row>
    <row r="36" spans="1:7" ht="21.95" customHeight="1" x14ac:dyDescent="0.35">
      <c r="A36" s="123">
        <v>343</v>
      </c>
      <c r="B36" s="250" t="s">
        <v>104</v>
      </c>
      <c r="C36" s="182">
        <f>537.01+750.04</f>
        <v>1287.05</v>
      </c>
      <c r="D36" s="191"/>
      <c r="E36" s="178"/>
      <c r="F36" s="49"/>
      <c r="G36" s="49"/>
    </row>
    <row r="37" spans="1:7" ht="21.95" customHeight="1" x14ac:dyDescent="0.35">
      <c r="A37" s="261">
        <v>199</v>
      </c>
      <c r="B37" s="262" t="s">
        <v>114</v>
      </c>
      <c r="C37" s="182">
        <v>1661.47</v>
      </c>
      <c r="D37" s="191"/>
      <c r="E37" s="178"/>
      <c r="F37" s="49"/>
      <c r="G37" s="49"/>
    </row>
    <row r="38" spans="1:7" ht="21.95" customHeight="1" x14ac:dyDescent="0.35">
      <c r="A38" s="132">
        <v>231</v>
      </c>
      <c r="B38" s="251" t="s">
        <v>105</v>
      </c>
      <c r="C38" s="182">
        <v>1309.27</v>
      </c>
      <c r="D38" s="191"/>
      <c r="E38" s="178"/>
      <c r="F38" s="49"/>
      <c r="G38" s="49"/>
    </row>
    <row r="39" spans="1:7" ht="21.95" customHeight="1" x14ac:dyDescent="0.35">
      <c r="A39" s="123">
        <v>217</v>
      </c>
      <c r="B39" s="240" t="s">
        <v>113</v>
      </c>
      <c r="C39" s="182">
        <v>766.16</v>
      </c>
      <c r="D39" s="191"/>
      <c r="E39" s="178"/>
      <c r="F39" s="49"/>
      <c r="G39" s="49"/>
    </row>
    <row r="40" spans="1:7" ht="21.95" customHeight="1" x14ac:dyDescent="0.35">
      <c r="A40" s="112" t="s">
        <v>30</v>
      </c>
      <c r="B40" s="113" t="s">
        <v>29</v>
      </c>
      <c r="C40" s="200"/>
      <c r="D40" s="191">
        <f>SUM(C41:C43)</f>
        <v>0</v>
      </c>
      <c r="E40" s="178"/>
      <c r="F40" s="49"/>
      <c r="G40" s="49"/>
    </row>
    <row r="41" spans="1:7" ht="21.95" customHeight="1" x14ac:dyDescent="0.35">
      <c r="A41" s="241"/>
      <c r="B41" s="135"/>
      <c r="C41" s="242"/>
      <c r="D41" s="202"/>
      <c r="E41" s="204"/>
      <c r="F41" s="49"/>
      <c r="G41" s="49"/>
    </row>
    <row r="42" spans="1:7" ht="21.95" customHeight="1" x14ac:dyDescent="0.35">
      <c r="A42" s="241"/>
      <c r="B42" s="135"/>
      <c r="C42" s="242"/>
      <c r="D42" s="202"/>
      <c r="E42" s="204"/>
      <c r="F42" s="49"/>
      <c r="G42" s="49"/>
    </row>
    <row r="43" spans="1:7" ht="21.95" customHeight="1" x14ac:dyDescent="0.35">
      <c r="A43" s="243"/>
      <c r="B43" s="244"/>
      <c r="C43" s="203"/>
      <c r="D43" s="174"/>
      <c r="E43" s="204"/>
      <c r="F43" s="49"/>
      <c r="G43" s="49"/>
    </row>
    <row r="44" spans="1:7" ht="21.95" customHeight="1" x14ac:dyDescent="0.35">
      <c r="A44" s="139" t="s">
        <v>28</v>
      </c>
      <c r="B44" s="140" t="s">
        <v>27</v>
      </c>
      <c r="C44" s="201"/>
      <c r="D44" s="174">
        <f>SUM(C45:C46)</f>
        <v>0</v>
      </c>
      <c r="E44" s="178"/>
      <c r="F44" s="49"/>
      <c r="G44" s="49"/>
    </row>
    <row r="45" spans="1:7" ht="21.95" customHeight="1" x14ac:dyDescent="0.35">
      <c r="A45" s="132"/>
      <c r="B45" s="199"/>
      <c r="C45" s="205"/>
      <c r="D45" s="206"/>
      <c r="E45" s="207"/>
      <c r="F45" s="49"/>
      <c r="G45" s="49"/>
    </row>
    <row r="46" spans="1:7" ht="21.95" customHeight="1" x14ac:dyDescent="0.35">
      <c r="A46" s="141"/>
      <c r="B46" s="208"/>
      <c r="C46" s="205"/>
      <c r="D46" s="209"/>
      <c r="E46" s="207"/>
      <c r="F46" s="49"/>
      <c r="G46" s="49"/>
    </row>
    <row r="47" spans="1:7" ht="21.95" customHeight="1" x14ac:dyDescent="0.35">
      <c r="A47" s="142"/>
      <c r="B47" s="210"/>
      <c r="C47" s="211"/>
      <c r="D47" s="209"/>
      <c r="E47" s="207"/>
      <c r="F47" s="49"/>
      <c r="G47" s="49"/>
    </row>
    <row r="48" spans="1:7" ht="21.95" customHeight="1" x14ac:dyDescent="0.35">
      <c r="A48" s="123"/>
      <c r="B48" s="187"/>
      <c r="C48" s="211"/>
      <c r="D48" s="209"/>
      <c r="E48" s="207"/>
      <c r="F48" s="49"/>
      <c r="G48" s="49"/>
    </row>
    <row r="49" spans="1:7" ht="21.95" customHeight="1" x14ac:dyDescent="0.35">
      <c r="A49" s="139" t="s">
        <v>26</v>
      </c>
      <c r="B49" s="143" t="s">
        <v>25</v>
      </c>
      <c r="C49" s="212"/>
      <c r="D49" s="213">
        <f>SUM(C50:C52)</f>
        <v>0</v>
      </c>
      <c r="E49" s="207"/>
      <c r="F49" s="49"/>
      <c r="G49" s="49"/>
    </row>
    <row r="50" spans="1:7" ht="21.95" customHeight="1" x14ac:dyDescent="0.35">
      <c r="A50" s="132"/>
      <c r="B50" s="245"/>
      <c r="C50" s="212"/>
      <c r="D50" s="214"/>
      <c r="E50" s="178"/>
      <c r="F50" s="49"/>
      <c r="G50" s="49"/>
    </row>
    <row r="51" spans="1:7" ht="21.95" customHeight="1" x14ac:dyDescent="0.35">
      <c r="A51" s="246"/>
      <c r="B51" s="247"/>
      <c r="C51" s="183"/>
      <c r="D51" s="215"/>
      <c r="E51" s="175"/>
      <c r="F51" s="49"/>
      <c r="G51" s="49"/>
    </row>
    <row r="52" spans="1:7" ht="21.95" customHeight="1" x14ac:dyDescent="0.35">
      <c r="A52" s="248"/>
      <c r="B52" s="249"/>
      <c r="C52" s="185"/>
      <c r="D52" s="214"/>
      <c r="E52" s="178"/>
      <c r="F52" s="49"/>
      <c r="G52" s="49"/>
    </row>
    <row r="53" spans="1:7" ht="21.95" customHeight="1" x14ac:dyDescent="0.35">
      <c r="A53" s="107">
        <v>2105</v>
      </c>
      <c r="B53" s="145" t="s">
        <v>48</v>
      </c>
      <c r="C53" s="146"/>
      <c r="D53" s="214">
        <f>SUM(C54:C54)</f>
        <v>200</v>
      </c>
      <c r="E53" s="178"/>
      <c r="F53" s="49"/>
      <c r="G53" s="49"/>
    </row>
    <row r="54" spans="1:7" ht="21.95" customHeight="1" x14ac:dyDescent="0.35">
      <c r="A54" s="237">
        <v>700</v>
      </c>
      <c r="B54" s="135" t="s">
        <v>110</v>
      </c>
      <c r="C54" s="217">
        <v>200</v>
      </c>
      <c r="D54" s="214"/>
      <c r="E54" s="178"/>
      <c r="F54" s="90"/>
      <c r="G54" s="49"/>
    </row>
    <row r="55" spans="1:7" ht="21.95" customHeight="1" x14ac:dyDescent="0.35">
      <c r="A55" s="112" t="s">
        <v>24</v>
      </c>
      <c r="B55" s="113" t="s">
        <v>23</v>
      </c>
      <c r="C55" s="193"/>
      <c r="D55" s="214">
        <f>SUM(C56+C57+C58)</f>
        <v>1800</v>
      </c>
      <c r="E55" s="178"/>
      <c r="F55" s="49"/>
      <c r="G55" s="49"/>
    </row>
    <row r="56" spans="1:7" ht="21.95" customHeight="1" x14ac:dyDescent="0.35">
      <c r="A56" s="241">
        <v>848</v>
      </c>
      <c r="B56" s="135" t="s">
        <v>103</v>
      </c>
      <c r="C56" s="190">
        <f>500+500</f>
        <v>1000</v>
      </c>
      <c r="D56" s="214"/>
      <c r="E56" s="178"/>
      <c r="F56" s="49"/>
      <c r="G56" s="49"/>
    </row>
    <row r="57" spans="1:7" ht="21.95" customHeight="1" x14ac:dyDescent="0.35">
      <c r="A57" s="243">
        <v>498</v>
      </c>
      <c r="B57" s="244" t="s">
        <v>102</v>
      </c>
      <c r="C57" s="190">
        <v>700</v>
      </c>
      <c r="D57" s="214"/>
      <c r="E57" s="178"/>
      <c r="F57" s="49"/>
      <c r="G57" s="49"/>
    </row>
    <row r="58" spans="1:7" ht="21.95" customHeight="1" x14ac:dyDescent="0.35">
      <c r="A58" s="241">
        <v>654</v>
      </c>
      <c r="B58" s="135" t="s">
        <v>109</v>
      </c>
      <c r="C58" s="190">
        <v>100</v>
      </c>
      <c r="D58" s="214"/>
      <c r="E58" s="178"/>
      <c r="F58" s="49"/>
      <c r="G58" s="49"/>
    </row>
    <row r="59" spans="1:7" ht="21.95" customHeight="1" x14ac:dyDescent="0.35">
      <c r="A59" s="107">
        <v>1103</v>
      </c>
      <c r="B59" s="145" t="s">
        <v>22</v>
      </c>
      <c r="C59" s="219"/>
      <c r="D59" s="185">
        <f>SUM(C60)</f>
        <v>0</v>
      </c>
      <c r="E59" s="220"/>
      <c r="F59" s="49"/>
      <c r="G59" s="90"/>
    </row>
    <row r="60" spans="1:7" ht="21.95" customHeight="1" x14ac:dyDescent="0.35">
      <c r="A60" s="148"/>
      <c r="B60" s="135"/>
      <c r="C60" s="219"/>
      <c r="D60" s="185"/>
      <c r="E60" s="220"/>
      <c r="F60" s="49"/>
      <c r="G60" s="49"/>
    </row>
    <row r="61" spans="1:7" s="8" customFormat="1" ht="21.95" customHeight="1" x14ac:dyDescent="0.35">
      <c r="A61" s="131"/>
      <c r="B61" s="221"/>
      <c r="C61" s="219"/>
      <c r="D61" s="177"/>
      <c r="E61" s="220"/>
      <c r="F61" s="49"/>
      <c r="G61" s="49"/>
    </row>
    <row r="62" spans="1:7" s="8" customFormat="1" ht="21.95" customHeight="1" x14ac:dyDescent="0.35">
      <c r="A62" s="112"/>
      <c r="B62" s="149"/>
      <c r="C62" s="222"/>
      <c r="D62" s="177">
        <f>SUM(C63:C64)</f>
        <v>0</v>
      </c>
      <c r="E62" s="150"/>
      <c r="F62" s="49"/>
      <c r="G62" s="49"/>
    </row>
    <row r="63" spans="1:7" s="49" customFormat="1" ht="21.95" customHeight="1" x14ac:dyDescent="0.35">
      <c r="A63" s="93" t="s">
        <v>21</v>
      </c>
      <c r="B63" s="151" t="s">
        <v>78</v>
      </c>
      <c r="C63" s="183"/>
      <c r="D63" s="223"/>
      <c r="E63" s="224"/>
    </row>
    <row r="64" spans="1:7" s="49" customFormat="1" ht="21.95" customHeight="1" x14ac:dyDescent="0.35">
      <c r="A64" s="93" t="s">
        <v>20</v>
      </c>
      <c r="B64" s="151" t="s">
        <v>74</v>
      </c>
      <c r="C64" s="183"/>
      <c r="D64" s="223"/>
      <c r="E64" s="224"/>
    </row>
    <row r="65" spans="1:7" s="49" customFormat="1" ht="21.95" customHeight="1" x14ac:dyDescent="0.35">
      <c r="A65" s="266" t="s">
        <v>19</v>
      </c>
      <c r="B65" s="267" t="s">
        <v>75</v>
      </c>
      <c r="C65" s="268">
        <v>300</v>
      </c>
      <c r="D65" s="223"/>
      <c r="E65" s="224"/>
    </row>
    <row r="66" spans="1:7" s="49" customFormat="1" ht="21.95" customHeight="1" x14ac:dyDescent="0.35">
      <c r="A66" s="152"/>
      <c r="B66" s="153"/>
      <c r="C66" s="183"/>
      <c r="D66" s="238">
        <f>SUM(C67:C70)</f>
        <v>960.45</v>
      </c>
      <c r="E66" s="224"/>
    </row>
    <row r="67" spans="1:7" s="49" customFormat="1" ht="21.95" customHeight="1" x14ac:dyDescent="0.35">
      <c r="A67" s="93" t="s">
        <v>18</v>
      </c>
      <c r="B67" s="151" t="s">
        <v>76</v>
      </c>
      <c r="C67" s="183"/>
      <c r="D67" s="223"/>
      <c r="E67" s="224"/>
    </row>
    <row r="68" spans="1:7" ht="21.95" customHeight="1" x14ac:dyDescent="0.35">
      <c r="A68" s="154" t="s">
        <v>50</v>
      </c>
      <c r="B68" s="116" t="s">
        <v>77</v>
      </c>
      <c r="C68" s="225"/>
      <c r="D68" s="226"/>
      <c r="E68" s="178"/>
      <c r="F68" s="49"/>
      <c r="G68" s="49"/>
    </row>
    <row r="69" spans="1:7" ht="21.95" customHeight="1" x14ac:dyDescent="0.35">
      <c r="A69" s="93" t="s">
        <v>17</v>
      </c>
      <c r="B69" s="155" t="s">
        <v>16</v>
      </c>
      <c r="C69" s="183">
        <f>421.25+539.2</f>
        <v>960.45</v>
      </c>
      <c r="D69" s="226"/>
      <c r="E69" s="178"/>
      <c r="F69" s="49"/>
      <c r="G69" s="49"/>
    </row>
    <row r="70" spans="1:7" ht="21.95" customHeight="1" x14ac:dyDescent="0.35">
      <c r="A70" s="93"/>
      <c r="B70" s="151"/>
      <c r="C70" s="181"/>
      <c r="D70" s="226"/>
      <c r="E70" s="178"/>
      <c r="F70" s="49"/>
      <c r="G70" s="49"/>
    </row>
    <row r="71" spans="1:7" ht="21.95" customHeight="1" x14ac:dyDescent="0.35">
      <c r="A71" s="112" t="s">
        <v>0</v>
      </c>
      <c r="B71" s="113" t="s">
        <v>15</v>
      </c>
      <c r="C71" s="185"/>
      <c r="D71" s="226"/>
      <c r="E71" s="178"/>
      <c r="F71" s="49"/>
      <c r="G71" s="49"/>
    </row>
    <row r="72" spans="1:7" ht="21.95" customHeight="1" x14ac:dyDescent="0.35">
      <c r="A72" s="93" t="s">
        <v>14</v>
      </c>
      <c r="B72" s="151" t="s">
        <v>13</v>
      </c>
      <c r="C72" s="146">
        <v>185210.59</v>
      </c>
      <c r="D72" s="226"/>
      <c r="E72" s="220">
        <f>SUM(C72:C75)</f>
        <v>225975.69999999998</v>
      </c>
      <c r="F72" s="49"/>
      <c r="G72" s="49"/>
    </row>
    <row r="73" spans="1:7" ht="21.95" customHeight="1" x14ac:dyDescent="0.35">
      <c r="A73" s="93" t="s">
        <v>12</v>
      </c>
      <c r="B73" s="116" t="s">
        <v>11</v>
      </c>
      <c r="C73" s="146">
        <v>24779.3</v>
      </c>
      <c r="D73" s="226"/>
      <c r="E73" s="227"/>
      <c r="F73" s="90"/>
      <c r="G73" s="49"/>
    </row>
    <row r="74" spans="1:7" s="8" customFormat="1" ht="21.95" customHeight="1" x14ac:dyDescent="0.35">
      <c r="A74" s="156" t="s">
        <v>10</v>
      </c>
      <c r="B74" s="155" t="s">
        <v>9</v>
      </c>
      <c r="C74" s="146">
        <v>504.32</v>
      </c>
      <c r="D74" s="226"/>
      <c r="E74" s="178"/>
      <c r="F74" s="49"/>
      <c r="G74" s="49"/>
    </row>
    <row r="75" spans="1:7" ht="21.95" customHeight="1" x14ac:dyDescent="0.35">
      <c r="A75" s="93" t="s">
        <v>8</v>
      </c>
      <c r="B75" s="151" t="s">
        <v>7</v>
      </c>
      <c r="C75" s="146">
        <v>15481.49</v>
      </c>
      <c r="D75" s="174"/>
      <c r="E75" s="178"/>
      <c r="F75" s="49"/>
      <c r="G75" s="49"/>
    </row>
    <row r="76" spans="1:7" ht="21.95" customHeight="1" x14ac:dyDescent="0.35">
      <c r="A76" s="156"/>
      <c r="B76" s="116"/>
      <c r="C76" s="146"/>
      <c r="D76" s="174"/>
      <c r="E76" s="178"/>
      <c r="F76" s="49"/>
      <c r="G76" s="90"/>
    </row>
    <row r="77" spans="1:7" s="8" customFormat="1" ht="21.95" customHeight="1" x14ac:dyDescent="0.35">
      <c r="A77" s="126" t="s">
        <v>6</v>
      </c>
      <c r="B77" s="113" t="s">
        <v>5</v>
      </c>
      <c r="C77" s="146">
        <v>6337.02</v>
      </c>
      <c r="D77" s="174"/>
      <c r="E77" s="228">
        <f>SUM(C77)</f>
        <v>6337.02</v>
      </c>
      <c r="F77" s="49"/>
      <c r="G77" s="49"/>
    </row>
    <row r="78" spans="1:7" ht="21.95" customHeight="1" x14ac:dyDescent="0.35">
      <c r="A78" s="112" t="s">
        <v>4</v>
      </c>
      <c r="B78" s="113" t="s">
        <v>3</v>
      </c>
      <c r="C78" s="157">
        <v>36156.11</v>
      </c>
      <c r="D78" s="174"/>
      <c r="E78" s="228">
        <f>SUM(C78)</f>
        <v>36156.11</v>
      </c>
      <c r="F78" s="49"/>
      <c r="G78" s="49"/>
    </row>
    <row r="79" spans="1:7" ht="21.95" customHeight="1" x14ac:dyDescent="0.35">
      <c r="A79" s="156"/>
      <c r="B79" s="115"/>
      <c r="C79" s="157"/>
      <c r="D79" s="226"/>
      <c r="E79" s="220"/>
      <c r="F79" s="49"/>
      <c r="G79" s="49"/>
    </row>
    <row r="80" spans="1:7" ht="21.95" customHeight="1" x14ac:dyDescent="0.35">
      <c r="A80" s="112">
        <v>6001</v>
      </c>
      <c r="B80" s="113" t="s">
        <v>2</v>
      </c>
      <c r="C80" s="146"/>
      <c r="D80" s="177">
        <f>SUM(C81:C82)</f>
        <v>991.98</v>
      </c>
      <c r="E80" s="220"/>
      <c r="F80" s="49"/>
      <c r="G80" s="49"/>
    </row>
    <row r="81" spans="1:7" ht="21.95" customHeight="1" x14ac:dyDescent="0.35">
      <c r="A81" s="158"/>
      <c r="B81" s="229" t="s">
        <v>115</v>
      </c>
      <c r="C81" s="159">
        <v>991.98</v>
      </c>
      <c r="D81" s="177"/>
      <c r="E81" s="178"/>
      <c r="F81" s="49"/>
      <c r="G81" s="49"/>
    </row>
    <row r="82" spans="1:7" ht="21.95" customHeight="1" x14ac:dyDescent="0.35">
      <c r="A82" s="117"/>
      <c r="B82" s="189"/>
      <c r="C82" s="160"/>
      <c r="D82" s="161"/>
      <c r="E82" s="162"/>
      <c r="F82" s="49"/>
      <c r="G82" s="49"/>
    </row>
    <row r="83" spans="1:7" ht="21.95" customHeight="1" x14ac:dyDescent="0.35">
      <c r="A83" s="112">
        <v>4001</v>
      </c>
      <c r="B83" s="143" t="s">
        <v>106</v>
      </c>
      <c r="C83" s="181"/>
      <c r="D83" s="177"/>
      <c r="E83" s="230">
        <v>112.02</v>
      </c>
      <c r="F83" s="49"/>
      <c r="G83" s="90"/>
    </row>
    <row r="84" spans="1:7" s="49" customFormat="1" ht="21.95" customHeight="1" x14ac:dyDescent="0.35">
      <c r="A84" s="112">
        <v>6002</v>
      </c>
      <c r="B84" s="143" t="s">
        <v>83</v>
      </c>
      <c r="C84" s="181"/>
      <c r="D84" s="174"/>
      <c r="E84" s="231"/>
      <c r="F84" s="79"/>
    </row>
    <row r="85" spans="1:7" ht="21.95" customHeight="1" thickBot="1" x14ac:dyDescent="0.4">
      <c r="A85" s="232"/>
      <c r="B85" s="163" t="s">
        <v>1</v>
      </c>
      <c r="C85" s="233"/>
      <c r="D85" s="234">
        <f>SUM(D7:D84)</f>
        <v>268280.84999999998</v>
      </c>
      <c r="E85" s="234">
        <f>SUM(E7:E84)</f>
        <v>268580.84999999998</v>
      </c>
      <c r="F85" s="49"/>
      <c r="G85" s="49" t="s">
        <v>39</v>
      </c>
    </row>
    <row r="86" spans="1:7" ht="21.95" customHeight="1" x14ac:dyDescent="0.35">
      <c r="A86" s="265" t="s">
        <v>101</v>
      </c>
      <c r="B86" s="265"/>
      <c r="C86" s="265"/>
      <c r="D86" s="235">
        <f>SUM(D85-E85)</f>
        <v>-300</v>
      </c>
      <c r="E86" s="236" t="s">
        <v>0</v>
      </c>
      <c r="F86" s="49"/>
      <c r="G86" s="49"/>
    </row>
    <row r="92" spans="1:7" x14ac:dyDescent="0.2">
      <c r="D92" s="239"/>
    </row>
  </sheetData>
  <sortState ref="C46:D51">
    <sortCondition ref="C48:C51"/>
  </sortState>
  <mergeCells count="2">
    <mergeCell ref="A1:E1"/>
    <mergeCell ref="A86:C86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63"/>
      <c r="C1" s="263"/>
      <c r="D1" s="263"/>
      <c r="E1" s="264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65" t="s">
        <v>86</v>
      </c>
      <c r="B89" s="265"/>
      <c r="C89" s="265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2018-01-25T19:17:49Z</cp:lastPrinted>
  <dcterms:created xsi:type="dcterms:W3CDTF">2015-03-03T23:37:12Z</dcterms:created>
  <dcterms:modified xsi:type="dcterms:W3CDTF">2018-02-12T23:34:16Z</dcterms:modified>
</cp:coreProperties>
</file>