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4" i="101" l="1"/>
  <c r="D13" i="101"/>
  <c r="C15" i="101" l="1"/>
  <c r="C9" i="10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62" i="101" l="1"/>
  <c r="D20" i="10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<sst xmlns="http://schemas.openxmlformats.org/spreadsheetml/2006/main" count="128" uniqueCount="92">
  <si>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</si>
  <si>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</si>
  <si>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</si>
  <si>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</si>
  <si>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</si>
  <si>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</si>
  <si>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</si>
  <si>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</si>
  <si>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</si>
  <si>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</si>
  <si>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</si>
  <si>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</si>
  <si>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</si>
  <si>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</si>
  <si>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</si>
  <si>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</si>
  <si>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</si>
  <si>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</si>
  <si>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</si>
  <si>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</si>
  <si>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</si>
  <si>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</si>
  <si>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</si>
  <si>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</si>
  <si>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</si>
  <si>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</si>
  <si>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</si>
  <si>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</si>
  <si>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</si>
  <si>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</si>
  <si>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</si>
  <si>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</si>
  <si>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</si>
  <si>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</si>
  <si>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</si>
  <si>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</si>
  <si>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</si>
  <si>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</si>
  <si>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</si>
  <si>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</si>
  <si>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</si>
  <si>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</si>
  <si>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</si>
  <si>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</si>
  <si>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</si>
  <si>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</si>
  <si>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</si>
  <si>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</si>
  <si>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</si>
  <si>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</si>
  <si>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</si>
  <si>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</si>
  <si>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</si>
  <si>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</si>
  <si>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</si>
  <si>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</si>
  <si>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</si>
  <si>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</si>
  <si>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</si>
  <si>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</si>
  <si>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</si>
  <si>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</si>
  <si>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</si>
  <si>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</si>
  <si>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</si>
  <si>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</si>
  <si>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</si>
  <si>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</si>
  <si>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</si>
  <si>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</si>
  <si>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</si>
  <si>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</si>
  <si>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</si>
  <si>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</si>
  <si>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</si>
  <si>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</si>
  <si>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</si>
  <si>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</si>
  <si>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</si>
  <si>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</si>
  <si>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</si>
  <si>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</si>
  <si>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</si>
  <si>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</si>
  <si>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</si>
  <si>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</si>
  <si>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COLORIS S. DE R.L. DE C.V.</t>
  </si>
  <si>
    <t>291</t>
  </si>
  <si>
    <t>INSTITUTO MEXICANO DEL SEGURO SOCIAL</t>
  </si>
  <si>
    <r>
      <t>DISTRIBUCIONES REMBAO</t>
    </r>
    <r>
      <rPr>
        <sz val="18"/>
        <color rgb="FFFF0000"/>
        <rFont val="Arial"/>
        <family val="2"/>
      </rPr>
      <t xml:space="preserve"> </t>
    </r>
  </si>
  <si>
    <t>MODIFICACION</t>
  </si>
  <si>
    <t>Caja Principal Gasolinera 08-FEBRERO-2018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</si>
</sst>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9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Arial"/>
      <family val="2"/>
    </font>
    <font>
      <sz val="1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44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20" fillId="0" borderId="4" xfId="11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4" fontId="27" fillId="2" borderId="14" xfId="0" applyNumberFormat="1" applyFont="1" applyFill="1" applyBorder="1" applyAlignment="1">
      <alignment horizontal="right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3" fillId="0" borderId="3" xfId="0" applyFont="1" applyFill="1" applyBorder="1"/>
    <xf numFmtId="0" fontId="34" fillId="0" borderId="5" xfId="0" applyFont="1" applyBorder="1" applyAlignment="1">
      <alignment horizontal="center"/>
    </xf>
    <xf numFmtId="0" fontId="35" fillId="0" borderId="3" xfId="0" applyFont="1" applyBorder="1"/>
    <xf numFmtId="49" fontId="36" fillId="0" borderId="4" xfId="8" applyNumberFormat="1" applyFont="1" applyFill="1" applyBorder="1" applyAlignment="1">
      <alignment horizontal="center" vertical="center"/>
    </xf>
    <xf numFmtId="0" fontId="3" fillId="0" borderId="4" xfId="8" applyFont="1" applyBorder="1" applyAlignment="1">
      <alignment vertical="center"/>
    </xf>
    <xf numFmtId="0" fontId="37" fillId="0" borderId="5" xfId="0" applyFont="1" applyFill="1" applyBorder="1" applyAlignment="1">
      <alignment horizontal="center"/>
    </xf>
    <xf numFmtId="0" fontId="37" fillId="0" borderId="3" xfId="0" applyFont="1" applyBorder="1" applyAlignment="1">
      <alignment vertical="top"/>
    </xf>
    <xf numFmtId="49" fontId="21" fillId="8" borderId="4" xfId="8" applyNumberFormat="1" applyFont="1" applyFill="1" applyBorder="1" applyAlignment="1">
      <alignment horizontal="center" vertical="center"/>
    </xf>
    <xf numFmtId="0" fontId="16" fillId="8" borderId="4" xfId="8" applyFont="1" applyFill="1" applyBorder="1" applyAlignment="1">
      <alignment vertical="center"/>
    </xf>
    <xf numFmtId="44" fontId="17" fillId="8" borderId="4" xfId="7" applyNumberFormat="1" applyFont="1" applyFill="1" applyBorder="1"/>
    <xf numFmtId="0" fontId="15" fillId="8" borderId="0" xfId="0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15" fillId="8" borderId="7" xfId="0" applyFont="1" applyFill="1" applyBorder="1" applyAlignment="1">
      <alignment horizontal="left"/>
    </xf>
    <xf numFmtId="44" fontId="16" fillId="8" borderId="7" xfId="23" applyNumberFormat="1" applyFont="1" applyFill="1" applyBorder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B9" sqref="B9:C9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3"/>
      <c r="B1" s="213"/>
      <c r="C1" s="214"/>
      <c r="D1" s="214"/>
      <c r="E1" s="213"/>
    </row>
    <row r="2" spans="1:28" ht="21.95" customHeight="1" x14ac:dyDescent="0.2">
      <c r="A2" s="1" t="s">
        <v>84</v>
      </c>
      <c r="B2" s="235"/>
      <c r="C2" s="235"/>
      <c r="D2" s="235"/>
      <c r="E2" s="236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9" t="s">
        <v>83</v>
      </c>
      <c r="B3" s="240"/>
      <c r="C3" s="240"/>
      <c r="D3" s="240"/>
      <c r="E3" s="241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9" t="s">
        <v>75</v>
      </c>
      <c r="B4" s="240"/>
      <c r="C4" s="240"/>
      <c r="D4" s="240"/>
      <c r="E4" s="241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9"/>
      <c r="B5" s="98"/>
      <c r="C5" s="98"/>
      <c r="D5" s="98"/>
      <c r="E5" s="200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1" t="s">
        <v>76</v>
      </c>
      <c r="C6" s="212">
        <v>10092</v>
      </c>
      <c r="D6" s="202" t="s">
        <v>15</v>
      </c>
      <c r="E6" s="203">
        <v>43138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34" t="s">
        <v>90</v>
      </c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8" t="s">
        <v>14</v>
      </c>
      <c r="B8" s="209" t="s">
        <v>13</v>
      </c>
      <c r="C8" s="209" t="s">
        <v>12</v>
      </c>
      <c r="D8" s="210" t="s">
        <v>11</v>
      </c>
      <c r="E8" s="211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4" t="s">
        <v>8</v>
      </c>
      <c r="B9" s="242" t="s">
        <v>91</v>
      </c>
      <c r="C9" s="243">
        <f>4722.1+29055.5+29604.75</f>
        <v>63382.35</v>
      </c>
      <c r="D9" s="206">
        <f>SUM(C9+C10+C11)</f>
        <v>63382.35</v>
      </c>
      <c r="E9" s="207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5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51</v>
      </c>
      <c r="C13" s="104"/>
      <c r="D13" s="114">
        <f>SUM(C14:C16)</f>
        <v>5879.58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49</v>
      </c>
      <c r="C14" s="116">
        <f>800+1626.58+0</f>
        <v>2426.58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50</v>
      </c>
      <c r="C15" s="116">
        <f>344+580+2529</f>
        <v>3453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52</v>
      </c>
      <c r="C23" s="127"/>
      <c r="D23" s="114">
        <f>SUM(C24:C28)</f>
        <v>727.28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0"/>
      <c r="B24" s="224"/>
      <c r="C24" s="121"/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9">
        <v>225</v>
      </c>
      <c r="B25" s="230" t="s">
        <v>86</v>
      </c>
      <c r="C25" s="121">
        <v>727.28</v>
      </c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53</v>
      </c>
      <c r="B29" s="113" t="s">
        <v>54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7"/>
      <c r="B30" s="228"/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7"/>
      <c r="B31" s="228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55</v>
      </c>
      <c r="B32" s="132" t="s">
        <v>56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225"/>
      <c r="B33" s="226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2"/>
      <c r="B35" s="223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57</v>
      </c>
      <c r="B36" s="113" t="s">
        <v>58</v>
      </c>
      <c r="C36" s="121"/>
      <c r="D36" s="183">
        <f>SUM(C37:C38)</f>
        <v>100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1">
        <v>195</v>
      </c>
      <c r="B37" s="142" t="s">
        <v>89</v>
      </c>
      <c r="C37" s="121">
        <v>100</v>
      </c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59</v>
      </c>
      <c r="B40" s="113" t="s">
        <v>60</v>
      </c>
      <c r="C40" s="128"/>
      <c r="D40" s="139">
        <f>SUM(C41:C44)</f>
        <v>1940.61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231" t="s">
        <v>87</v>
      </c>
      <c r="B41" s="232" t="s">
        <v>88</v>
      </c>
      <c r="C41" s="233">
        <v>1940.61</v>
      </c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8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61</v>
      </c>
      <c r="B46" s="113" t="s">
        <v>62</v>
      </c>
      <c r="C46" s="117"/>
      <c r="D46" s="183">
        <f>SUM(C41:C50)</f>
        <v>1940.61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63</v>
      </c>
      <c r="B51" s="151" t="s">
        <v>64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65</v>
      </c>
      <c r="B56" s="151" t="s">
        <v>66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>
        <f>SUM(C63)</f>
        <v>0</v>
      </c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A63" s="155"/>
      <c r="B63" s="142"/>
      <c r="C63" s="118"/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20" t="s">
        <v>81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9" t="s">
        <v>82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47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5" t="s">
        <v>77</v>
      </c>
      <c r="C75" s="154">
        <v>51286.25</v>
      </c>
      <c r="D75" s="164"/>
      <c r="E75" s="156">
        <f>SUM(C75:C78)</f>
        <v>60611.25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6" t="s">
        <v>78</v>
      </c>
      <c r="C76" s="154">
        <v>9105.17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5" t="s">
        <v>79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70</v>
      </c>
      <c r="B78" s="217" t="s">
        <v>80</v>
      </c>
      <c r="C78" s="154">
        <v>219.83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71</v>
      </c>
      <c r="B80" s="113" t="s">
        <v>5</v>
      </c>
      <c r="C80" s="154">
        <v>1719.82</v>
      </c>
      <c r="D80" s="107"/>
      <c r="E80" s="168">
        <f>SUM(C80)</f>
        <v>1719.82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74</v>
      </c>
      <c r="B81" s="113" t="s">
        <v>4</v>
      </c>
      <c r="C81" s="187">
        <v>9697.7999999999993</v>
      </c>
      <c r="D81" s="107"/>
      <c r="E81" s="168">
        <f>SUM(C81)</f>
        <v>9697.7999999999993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8" t="s">
        <v>46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/>
      <c r="B84" s="197"/>
      <c r="C84" s="171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72</v>
      </c>
      <c r="B87" s="151" t="s">
        <v>45</v>
      </c>
      <c r="C87" s="118"/>
      <c r="D87" s="114"/>
      <c r="E87" s="174">
        <v>0.95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73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73970.429999999993</v>
      </c>
      <c r="E89" s="192">
        <f>SUM(E9:E88)</f>
        <v>72029.819999999992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7" t="s">
        <v>85</v>
      </c>
      <c r="B90" s="238"/>
      <c r="C90" s="194"/>
      <c r="D90" s="176">
        <f>SUM(D89-E89)</f>
        <v>1940.6100000000006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2018-02-10T21:55:14Z</cp:lastPrinted>
  <dcterms:created xsi:type="dcterms:W3CDTF">2015-03-03T23:37:12Z</dcterms:created>
  <dcterms:modified xsi:type="dcterms:W3CDTF">2018-02-16T00:10:26Z</dcterms:modified>
</cp:coreProperties>
</file>