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'10092'!$A$2:$E$90</definedName>
  </definedNames>
  <calcPr calcId="171027"/>
</workbook>
</file>

<file path=xl/calcChain.xml><?xml version="1.0" encoding="utf-8"?>
<calcChain xmlns="http://schemas.openxmlformats.org/spreadsheetml/2006/main">
  <c r="C24" i="101" l="1"/>
  <c r="C9" i="101"/>
  <c r="D9" i="101" s="1"/>
  <c r="D23" i="101"/>
  <c r="E74" i="101" l="1"/>
  <c r="D82" i="101" l="1"/>
  <c r="D13" i="101" l="1"/>
  <c r="D55" i="101" l="1"/>
  <c r="D29" i="101" l="1"/>
  <c r="D64" i="101" l="1"/>
  <c r="E79" i="101" l="1"/>
  <c r="D17" i="101" l="1"/>
  <c r="D39" i="101" l="1"/>
  <c r="D61" i="101" l="1"/>
  <c r="D20" i="101"/>
  <c r="D35" i="101" l="1"/>
  <c r="D32" i="101" l="1"/>
  <c r="E80" i="101" l="1"/>
  <c r="E88" i="101" s="1"/>
  <c r="D50" i="101"/>
  <c r="D45" i="101"/>
  <c r="C46" i="102" l="1"/>
  <c r="D88" i="101" l="1"/>
  <c r="D89" i="101" s="1"/>
</calcChain>
</file>

<file path=xl/sharedStrings.xml><?xml version="1.0" encoding="utf-8"?>
<sst xmlns="http://schemas.openxmlformats.org/spreadsheetml/2006/main" count="127" uniqueCount="91">
  <si>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</si>
  <si>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</si>
  <si>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</si>
  <si>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</si>
  <si>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</si>
  <si>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</si>
  <si>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</si>
  <si>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</si>
  <si>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</si>
  <si>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</si>
  <si>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</si>
  <si>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</si>
  <si>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</si>
  <si>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</si>
  <si>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</si>
  <si>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</si>
  <si>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</si>
  <si>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</si>
  <si>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</si>
  <si>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</si>
  <si>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</si>
  <si>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</si>
  <si>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</si>
  <si>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</si>
  <si>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</si>
  <si>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</si>
  <si>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</si>
  <si>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</si>
  <si>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</si>
  <si>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</si>
  <si>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</si>
  <si>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</si>
  <si>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</si>
  <si>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</si>
  <si>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</si>
  <si>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</si>
  <si>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</si>
  <si>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</si>
  <si>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</si>
  <si>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</si>
  <si>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</si>
  <si>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</si>
  <si>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</si>
  <si>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</si>
  <si>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</si>
  <si>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</si>
  <si>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</si>
  <si>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</si>
  <si>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</si>
  <si>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</si>
  <si>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</si>
  <si>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</si>
  <si>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</si>
  <si>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</si>
  <si>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1104-6</t>
  </si>
  <si>
    <t>ADMINISTRADORA (CLIENTES CONTADO)</t>
  </si>
  <si>
    <t>1104-7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</si>
  <si>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</si>
  <si>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</si>
  <si>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</si>
  <si>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</si>
  <si>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</si>
  <si>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</si>
  <si>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</si>
  <si>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</si>
  <si>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</si>
  <si>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</si>
  <si>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</si>
  <si>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</si>
  <si>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</si>
  <si>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</si>
  <si>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</si>
  <si>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</si>
  <si>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</si>
  <si>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</si>
  <si>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</si>
  <si>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</si>
  <si>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</si>
  <si>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</si>
  <si>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</si>
  <si>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</si>
  <si>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</si>
  <si>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</si>
  <si>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EQUIPOS MEDICOS DE BAJA CALIFORNIA S.A. DE C.V.</t>
  </si>
  <si>
    <t>COLORIS S. DE R.L. DE C.V.</t>
  </si>
  <si>
    <t>ELABORO :MARLENE OLMOS</t>
  </si>
  <si>
    <t xml:space="preserve">JAVIER VELAZQUEZ </t>
  </si>
  <si>
    <t>ADMINISTRADORA (CLIENTES BONO)CONTADO</t>
  </si>
  <si>
    <t>ADMINISTRADORA (CREDITO BONO) CREDITO</t>
  </si>
  <si>
    <t>Caja Principal Gasolinera 15-ENERO -2017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</si>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</sst>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3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5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20" fillId="0" borderId="4" xfId="11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4" fontId="27" fillId="2" borderId="14" xfId="0" applyNumberFormat="1" applyFont="1" applyFill="1" applyBorder="1" applyAlignment="1">
      <alignment horizontal="right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0" fontId="16" fillId="0" borderId="5" xfId="1" applyNumberFormat="1" applyFont="1" applyFill="1" applyBorder="1" applyAlignment="1" applyProtection="1">
      <alignment horizontal="center" vertical="top"/>
    </xf>
    <xf numFmtId="0" fontId="32" fillId="0" borderId="3" xfId="0" applyFont="1" applyBorder="1" applyAlignment="1">
      <alignment vertical="top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49" fontId="21" fillId="8" borderId="4" xfId="8" applyNumberFormat="1" applyFont="1" applyFill="1" applyBorder="1" applyAlignment="1">
      <alignment horizontal="center" vertical="center"/>
    </xf>
    <xf numFmtId="0" fontId="16" fillId="8" borderId="4" xfId="8" applyFont="1" applyFill="1" applyBorder="1" applyAlignment="1">
      <alignment vertical="center"/>
    </xf>
    <xf numFmtId="44" fontId="17" fillId="8" borderId="4" xfId="7" applyNumberFormat="1" applyFont="1" applyFill="1" applyBorder="1"/>
    <xf numFmtId="0" fontId="15" fillId="8" borderId="0" xfId="0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4"/>
  <sheetViews>
    <sheetView tabSelected="1" zoomScale="80" zoomScaleNormal="80" workbookViewId="0">
      <selection activeCell="B8" sqref="B8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4"/>
      <c r="B1" s="214"/>
      <c r="C1" s="215"/>
      <c r="D1" s="215"/>
      <c r="E1" s="214"/>
    </row>
    <row r="2" spans="1:28" ht="21.95" customHeight="1" x14ac:dyDescent="0.2">
      <c r="A2" s="1" t="s">
        <v>82</v>
      </c>
      <c r="B2" s="224"/>
      <c r="C2" s="224"/>
      <c r="D2" s="224"/>
      <c r="E2" s="225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28" t="s">
        <v>81</v>
      </c>
      <c r="B3" s="229"/>
      <c r="C3" s="229"/>
      <c r="D3" s="229"/>
      <c r="E3" s="230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28" t="s">
        <v>73</v>
      </c>
      <c r="B4" s="229"/>
      <c r="C4" s="229"/>
      <c r="D4" s="229"/>
      <c r="E4" s="230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9"/>
      <c r="B5" s="98"/>
      <c r="C5" s="98"/>
      <c r="D5" s="98"/>
      <c r="E5" s="200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1" t="s">
        <v>74</v>
      </c>
      <c r="C6" s="213">
        <v>10092</v>
      </c>
      <c r="D6" s="202" t="s">
        <v>15</v>
      </c>
      <c r="E6" s="203">
        <v>43115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34" t="s">
        <v>90</v>
      </c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9" t="s">
        <v>14</v>
      </c>
      <c r="B8" s="210" t="s">
        <v>13</v>
      </c>
      <c r="C8" s="210" t="s">
        <v>12</v>
      </c>
      <c r="D8" s="211" t="s">
        <v>11</v>
      </c>
      <c r="E8" s="212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x14ac:dyDescent="0.35">
      <c r="A9" s="204" t="s">
        <v>8</v>
      </c>
      <c r="B9" s="205" t="s">
        <v>89</v>
      </c>
      <c r="C9" s="206">
        <f>28670+5975+27241</f>
        <v>61886</v>
      </c>
      <c r="D9" s="207">
        <f>SUM(C9+C10+C11)</f>
        <v>61886</v>
      </c>
      <c r="E9" s="208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105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51</v>
      </c>
      <c r="C13" s="104"/>
      <c r="D13" s="114">
        <f>SUM(C14:C16)</f>
        <v>0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49</v>
      </c>
      <c r="C14" s="116"/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50</v>
      </c>
      <c r="C15" s="116"/>
      <c r="D15" s="118"/>
      <c r="E15" s="11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52</v>
      </c>
      <c r="C23" s="127"/>
      <c r="D23" s="114">
        <f>SUM(C24:C28)</f>
        <v>1037.19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0">
        <v>225</v>
      </c>
      <c r="B24" s="223" t="s">
        <v>84</v>
      </c>
      <c r="C24" s="121">
        <f>496.2+540.99</f>
        <v>1037.19</v>
      </c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2"/>
      <c r="B25" s="128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53</v>
      </c>
      <c r="B29" s="113" t="s">
        <v>87</v>
      </c>
      <c r="C29" s="182"/>
      <c r="D29" s="114">
        <f>SUM(C30:C31)</f>
        <v>500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31">
        <v>575</v>
      </c>
      <c r="B30" s="232" t="s">
        <v>83</v>
      </c>
      <c r="C30" s="233">
        <v>500</v>
      </c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195"/>
      <c r="B31" s="129"/>
      <c r="C31" s="119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54</v>
      </c>
      <c r="B32" s="132" t="s">
        <v>55</v>
      </c>
      <c r="C32" s="133"/>
      <c r="D32" s="183">
        <f>SUM(C33:C34)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30"/>
      <c r="B33" s="181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A34" s="130"/>
      <c r="B34" s="128"/>
      <c r="C34" s="121"/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112" t="s">
        <v>56</v>
      </c>
      <c r="B35" s="113" t="s">
        <v>88</v>
      </c>
      <c r="C35" s="121"/>
      <c r="D35" s="183">
        <f>SUM(C36:C37)</f>
        <v>0</v>
      </c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34"/>
      <c r="B36" s="129"/>
      <c r="C36" s="121"/>
      <c r="D36" s="183"/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135"/>
      <c r="B37" s="136"/>
      <c r="C37" s="121"/>
      <c r="D37" s="114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7"/>
      <c r="B38" s="138"/>
      <c r="C38" s="121"/>
      <c r="D38" s="128"/>
      <c r="E38" s="10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12" t="s">
        <v>57</v>
      </c>
      <c r="B39" s="113" t="s">
        <v>58</v>
      </c>
      <c r="C39" s="128"/>
      <c r="D39" s="139">
        <f>SUM(C40:C43)</f>
        <v>0</v>
      </c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40"/>
      <c r="B40" s="196"/>
      <c r="C40" s="119"/>
      <c r="D40" s="183"/>
      <c r="E40" s="115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75" customHeight="1" x14ac:dyDescent="0.35">
      <c r="A41" s="130"/>
      <c r="B41" s="129"/>
      <c r="C41" s="133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98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95" customHeight="1" x14ac:dyDescent="0.35">
      <c r="A43" s="130"/>
      <c r="B43" s="128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9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12" t="s">
        <v>59</v>
      </c>
      <c r="B45" s="113" t="s">
        <v>60</v>
      </c>
      <c r="C45" s="117"/>
      <c r="D45" s="183">
        <f>SUM(C30:C49)</f>
        <v>500</v>
      </c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D46" s="107"/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141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3"/>
      <c r="B48" s="142"/>
      <c r="C48" s="144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5"/>
      <c r="B49" s="146"/>
      <c r="C49" s="182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7" t="s">
        <v>61</v>
      </c>
      <c r="B50" s="151" t="s">
        <v>62</v>
      </c>
      <c r="C50" s="144"/>
      <c r="D50" s="107">
        <f>SUM(C51:C52)</f>
        <v>0</v>
      </c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0"/>
      <c r="B51" s="196"/>
      <c r="C51" s="144"/>
      <c r="D51" s="184"/>
      <c r="E51" s="1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9"/>
      <c r="B52" s="150"/>
      <c r="C52" s="144"/>
      <c r="D52" s="185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30"/>
      <c r="B53" s="128"/>
      <c r="C53" s="152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47" t="s">
        <v>63</v>
      </c>
      <c r="B55" s="151" t="s">
        <v>64</v>
      </c>
      <c r="C55" s="152"/>
      <c r="D55" s="186">
        <f>SUM(C56:C58)</f>
        <v>0</v>
      </c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0"/>
      <c r="B56" s="150"/>
      <c r="C56" s="152"/>
      <c r="D56" s="107"/>
      <c r="E56" s="115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95"/>
      <c r="B57" s="129"/>
      <c r="C57" s="152"/>
      <c r="D57" s="128"/>
      <c r="E57" s="10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40"/>
      <c r="B58" s="153"/>
      <c r="C58" s="124"/>
      <c r="D58" s="107"/>
      <c r="E58" s="115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34"/>
      <c r="B59" s="129"/>
      <c r="C59" s="133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55"/>
      <c r="B60" s="142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12">
        <v>1103</v>
      </c>
      <c r="B61" s="113" t="s">
        <v>9</v>
      </c>
      <c r="C61" s="118"/>
      <c r="D61" s="124">
        <f>SUM(C62)</f>
        <v>0</v>
      </c>
      <c r="E61" s="156"/>
      <c r="F61" s="49"/>
      <c r="G61" s="9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55"/>
      <c r="B62" s="142"/>
      <c r="C62" s="118"/>
      <c r="D62" s="124"/>
      <c r="E62" s="156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s="8" customFormat="1" ht="21.95" customHeight="1" x14ac:dyDescent="0.35">
      <c r="A63" s="137"/>
      <c r="B63" s="157"/>
      <c r="C63" s="118"/>
      <c r="D63" s="11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12"/>
      <c r="B64" s="221" t="s">
        <v>79</v>
      </c>
      <c r="C64" s="158"/>
      <c r="D64" s="114">
        <f>SUM(C65:C72)</f>
        <v>600</v>
      </c>
      <c r="E64" s="15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49" customFormat="1" ht="21.95" customHeight="1" x14ac:dyDescent="0.35">
      <c r="A65" s="97"/>
      <c r="B65" s="160" t="s">
        <v>41</v>
      </c>
      <c r="C65" s="121">
        <v>600</v>
      </c>
      <c r="D65" s="161"/>
      <c r="E65" s="162"/>
    </row>
    <row r="66" spans="1:28" s="49" customFormat="1" ht="21.95" customHeight="1" x14ac:dyDescent="0.35">
      <c r="A66" s="97"/>
      <c r="B66" s="160" t="s">
        <v>37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38</v>
      </c>
      <c r="C67" s="121"/>
      <c r="D67" s="161"/>
      <c r="E67" s="162"/>
    </row>
    <row r="68" spans="1:28" s="49" customFormat="1" ht="21.95" customHeight="1" x14ac:dyDescent="0.35">
      <c r="A68" s="112"/>
      <c r="B68" s="220" t="s">
        <v>80</v>
      </c>
      <c r="C68" s="121"/>
      <c r="D68" s="161"/>
      <c r="E68" s="162"/>
    </row>
    <row r="69" spans="1:28" s="49" customFormat="1" ht="21.95" customHeight="1" x14ac:dyDescent="0.35">
      <c r="A69" s="97"/>
      <c r="B69" s="160" t="s">
        <v>39</v>
      </c>
      <c r="C69" s="121"/>
      <c r="D69" s="161"/>
      <c r="E69" s="162"/>
    </row>
    <row r="70" spans="1:28" ht="21.95" customHeight="1" x14ac:dyDescent="0.35">
      <c r="A70" s="134"/>
      <c r="B70" s="125" t="s">
        <v>40</v>
      </c>
      <c r="C70" s="163"/>
      <c r="D70" s="164"/>
      <c r="E70" s="115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</row>
    <row r="71" spans="1:28" ht="21.95" customHeight="1" x14ac:dyDescent="0.35">
      <c r="A71" s="97"/>
      <c r="B71" s="165" t="s">
        <v>47</v>
      </c>
      <c r="C71" s="121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0"/>
      <c r="C72" s="118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112" t="s">
        <v>2</v>
      </c>
      <c r="B73" s="113" t="s">
        <v>6</v>
      </c>
      <c r="C73" s="124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97" t="s">
        <v>65</v>
      </c>
      <c r="B74" s="216" t="s">
        <v>75</v>
      </c>
      <c r="C74" s="154">
        <v>47358.3</v>
      </c>
      <c r="D74" s="164"/>
      <c r="E74" s="156">
        <f>SUM(C74:C77)</f>
        <v>54510.000000000007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66</v>
      </c>
      <c r="B75" s="217" t="s">
        <v>76</v>
      </c>
      <c r="C75" s="154">
        <v>6931.02</v>
      </c>
      <c r="D75" s="164"/>
      <c r="E75" s="166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67</v>
      </c>
      <c r="B76" s="216" t="s">
        <v>77</v>
      </c>
      <c r="C76" s="154">
        <v>0</v>
      </c>
      <c r="D76" s="107"/>
      <c r="E76" s="115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s="8" customFormat="1" ht="21.95" customHeight="1" x14ac:dyDescent="0.35">
      <c r="A77" s="167" t="s">
        <v>68</v>
      </c>
      <c r="B77" s="218" t="s">
        <v>78</v>
      </c>
      <c r="C77" s="154">
        <v>220.68</v>
      </c>
      <c r="D77" s="164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ht="21.95" customHeight="1" x14ac:dyDescent="0.35">
      <c r="A78" s="167"/>
      <c r="B78" s="125"/>
      <c r="C78" s="154"/>
      <c r="D78" s="107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s="8" customFormat="1" ht="21.95" customHeight="1" x14ac:dyDescent="0.35">
      <c r="A79" s="131" t="s">
        <v>69</v>
      </c>
      <c r="B79" s="113" t="s">
        <v>5</v>
      </c>
      <c r="C79" s="154">
        <v>1610.85</v>
      </c>
      <c r="D79" s="107"/>
      <c r="E79" s="168">
        <f>SUM(C79)</f>
        <v>1610.85</v>
      </c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ht="21.95" customHeight="1" x14ac:dyDescent="0.35">
      <c r="A80" s="112" t="s">
        <v>72</v>
      </c>
      <c r="B80" s="113" t="s">
        <v>4</v>
      </c>
      <c r="C80" s="187">
        <v>8721.6</v>
      </c>
      <c r="D80" s="107"/>
      <c r="E80" s="168">
        <f>SUM(C80)</f>
        <v>8721.6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67"/>
      <c r="B81" s="123"/>
      <c r="C81" s="187"/>
      <c r="D81" s="164"/>
      <c r="E81" s="156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12">
        <v>6001</v>
      </c>
      <c r="B82" s="219" t="s">
        <v>46</v>
      </c>
      <c r="C82" s="154"/>
      <c r="D82" s="114">
        <f>SUM(C83:C84)</f>
        <v>816.25</v>
      </c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69"/>
      <c r="B83" s="197" t="s">
        <v>86</v>
      </c>
      <c r="C83" s="171">
        <v>816.25</v>
      </c>
      <c r="D83" s="172"/>
      <c r="E83" s="173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/>
      <c r="B84" s="193"/>
      <c r="C84" s="170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26"/>
      <c r="B85" s="129"/>
      <c r="C85" s="171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12" t="s">
        <v>70</v>
      </c>
      <c r="B86" s="151" t="s">
        <v>45</v>
      </c>
      <c r="C86" s="118"/>
      <c r="D86" s="114"/>
      <c r="E86" s="174"/>
      <c r="F86" s="49"/>
      <c r="G86" s="90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s="49" customFormat="1" ht="21.95" customHeight="1" x14ac:dyDescent="0.35">
      <c r="A87" s="112" t="s">
        <v>71</v>
      </c>
      <c r="B87" s="151" t="s">
        <v>44</v>
      </c>
      <c r="C87" s="118"/>
      <c r="D87" s="107">
        <v>3.01</v>
      </c>
      <c r="E87" s="175"/>
      <c r="F87" s="79"/>
    </row>
    <row r="88" spans="1:28" ht="21.95" customHeight="1" thickBot="1" x14ac:dyDescent="0.4">
      <c r="A88" s="189"/>
      <c r="B88" s="190" t="s">
        <v>3</v>
      </c>
      <c r="C88" s="191"/>
      <c r="D88" s="191">
        <f>SUM(D9:D87)</f>
        <v>65342.450000000004</v>
      </c>
      <c r="E88" s="192">
        <f>SUM(E9:E87)</f>
        <v>64842.450000000004</v>
      </c>
      <c r="F88" s="49"/>
      <c r="G88" s="49"/>
      <c r="H88" s="49"/>
      <c r="I88" s="90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28" ht="21.95" customHeight="1" x14ac:dyDescent="0.4">
      <c r="A89" s="226" t="s">
        <v>85</v>
      </c>
      <c r="B89" s="227"/>
      <c r="C89" s="194"/>
      <c r="D89" s="176">
        <f>SUM(D88-E88)</f>
        <v>500</v>
      </c>
      <c r="E89" s="177" t="s">
        <v>2</v>
      </c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35">
      <c r="A90" s="178"/>
      <c r="B90" s="179"/>
      <c r="C90" s="178"/>
      <c r="D90" s="178"/>
      <c r="E90" s="178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8"/>
      <c r="C91" s="178"/>
      <c r="D91" s="178"/>
      <c r="E91" s="178" t="s">
        <v>1</v>
      </c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 t="s">
        <v>0</v>
      </c>
      <c r="E92" s="178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/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2">
      <c r="A99" s="96"/>
      <c r="B99" s="96"/>
      <c r="C99" s="96"/>
      <c r="D99" s="96"/>
      <c r="E99" s="96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</sheetData>
  <sortState ref="C54:D70">
    <sortCondition ref="C56:C70"/>
  </sortState>
  <mergeCells count="4">
    <mergeCell ref="A2:E2"/>
    <mergeCell ref="A89:B89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2018-01-25T19:59:22Z</cp:lastPrinted>
  <dcterms:created xsi:type="dcterms:W3CDTF">2015-03-03T23:37:12Z</dcterms:created>
  <dcterms:modified xsi:type="dcterms:W3CDTF">2018-01-26T18:05:29Z</dcterms:modified>
</cp:coreProperties>
</file>